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ормы АПК отчетности\9 мес 2025 г\"/>
    </mc:Choice>
  </mc:AlternateContent>
  <xr:revisionPtr revIDLastSave="0" documentId="13_ncr:1_{498F8FC8-3475-40DE-AE09-B6F15AAA17B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91029" refMode="R1C1"/>
</workbook>
</file>

<file path=xl/calcChain.xml><?xml version="1.0" encoding="utf-8"?>
<calcChain xmlns="http://schemas.openxmlformats.org/spreadsheetml/2006/main">
  <c r="D27" i="7" l="1"/>
  <c r="D24" i="7"/>
  <c r="F17" i="7"/>
  <c r="E17" i="7"/>
  <c r="F14" i="7"/>
  <c r="E14" i="7"/>
  <c r="F10" i="7"/>
  <c r="E10" i="7"/>
  <c r="D10" i="7"/>
  <c r="H48" i="1" s="1"/>
  <c r="F6" i="7"/>
  <c r="K50" i="1" s="1"/>
  <c r="E6" i="7"/>
  <c r="I50" i="1" s="1"/>
  <c r="D6" i="7"/>
  <c r="H50" i="1" s="1"/>
  <c r="G50" i="1" s="1"/>
  <c r="D40" i="6"/>
  <c r="F39" i="6"/>
  <c r="E39" i="6"/>
  <c r="D39" i="6"/>
  <c r="D35" i="6"/>
  <c r="F30" i="6"/>
  <c r="E30" i="6"/>
  <c r="D30" i="6"/>
  <c r="F12" i="6"/>
  <c r="K41" i="1" s="1"/>
  <c r="E12" i="6"/>
  <c r="I41" i="1" s="1"/>
  <c r="I39" i="1" s="1"/>
  <c r="D12" i="6"/>
  <c r="H41" i="1" s="1"/>
  <c r="G41" i="1" s="1"/>
  <c r="F6" i="6"/>
  <c r="K40" i="1" s="1"/>
  <c r="K39" i="1" s="1"/>
  <c r="E6" i="6"/>
  <c r="D6" i="6"/>
  <c r="F13" i="5"/>
  <c r="E13" i="5"/>
  <c r="D13" i="5"/>
  <c r="D7" i="5"/>
  <c r="D6" i="5" s="1"/>
  <c r="F6" i="5"/>
  <c r="E6" i="5"/>
  <c r="G16" i="4"/>
  <c r="G6" i="4" s="1"/>
  <c r="K49" i="1" s="1"/>
  <c r="K47" i="1" s="1"/>
  <c r="F16" i="4"/>
  <c r="F6" i="4" s="1"/>
  <c r="I49" i="1" s="1"/>
  <c r="E16" i="4"/>
  <c r="E6" i="4" s="1"/>
  <c r="D16" i="4"/>
  <c r="G7" i="4"/>
  <c r="F7" i="4"/>
  <c r="E7" i="4"/>
  <c r="D7" i="4"/>
  <c r="D6" i="4"/>
  <c r="D60" i="3"/>
  <c r="D59" i="3"/>
  <c r="D58" i="3" s="1"/>
  <c r="K58" i="3"/>
  <c r="J58" i="3"/>
  <c r="F58" i="3"/>
  <c r="D57" i="3"/>
  <c r="F56" i="3"/>
  <c r="D56" i="3"/>
  <c r="K52" i="3"/>
  <c r="J52" i="3"/>
  <c r="D50" i="3"/>
  <c r="D49" i="3"/>
  <c r="D48" i="3" s="1"/>
  <c r="K48" i="3"/>
  <c r="K47" i="3" s="1"/>
  <c r="J48" i="3"/>
  <c r="J47" i="3" s="1"/>
  <c r="I48" i="3"/>
  <c r="F48" i="3"/>
  <c r="I47" i="3"/>
  <c r="I9" i="3" s="1"/>
  <c r="F47" i="3"/>
  <c r="D46" i="3"/>
  <c r="D45" i="3"/>
  <c r="D44" i="3"/>
  <c r="D43" i="3"/>
  <c r="D42" i="3"/>
  <c r="D41" i="3"/>
  <c r="D40" i="3"/>
  <c r="K39" i="3"/>
  <c r="J39" i="3"/>
  <c r="H39" i="3"/>
  <c r="F39" i="3"/>
  <c r="F38" i="3" s="1"/>
  <c r="E39" i="3"/>
  <c r="E38" i="3" s="1"/>
  <c r="D39" i="3"/>
  <c r="D38" i="3" s="1"/>
  <c r="K38" i="3"/>
  <c r="J38" i="3"/>
  <c r="H38" i="3"/>
  <c r="D37" i="3"/>
  <c r="D36" i="3"/>
  <c r="D35" i="3"/>
  <c r="D34" i="3"/>
  <c r="D33" i="3"/>
  <c r="D32" i="3"/>
  <c r="D31" i="3" s="1"/>
  <c r="K31" i="3"/>
  <c r="J31" i="3"/>
  <c r="H31" i="3"/>
  <c r="E31" i="3"/>
  <c r="D30" i="3"/>
  <c r="D29" i="3"/>
  <c r="D28" i="3"/>
  <c r="D27" i="3"/>
  <c r="D26" i="3"/>
  <c r="D25" i="3" s="1"/>
  <c r="K25" i="3"/>
  <c r="J25" i="3"/>
  <c r="J10" i="3" s="1"/>
  <c r="J9" i="3" s="1"/>
  <c r="H25" i="3"/>
  <c r="F25" i="3"/>
  <c r="E25" i="3"/>
  <c r="D24" i="3"/>
  <c r="D23" i="3"/>
  <c r="K22" i="3"/>
  <c r="J22" i="3"/>
  <c r="H22" i="3"/>
  <c r="H10" i="3" s="1"/>
  <c r="H9" i="3" s="1"/>
  <c r="F22" i="3"/>
  <c r="E22" i="3"/>
  <c r="D22" i="3"/>
  <c r="D21" i="3"/>
  <c r="D20" i="3"/>
  <c r="D19" i="3" s="1"/>
  <c r="K19" i="3"/>
  <c r="J19" i="3"/>
  <c r="H19" i="3"/>
  <c r="E19" i="3"/>
  <c r="D18" i="3"/>
  <c r="D17" i="3"/>
  <c r="D16" i="3"/>
  <c r="D15" i="3"/>
  <c r="D14" i="3"/>
  <c r="D13" i="3"/>
  <c r="D12" i="3"/>
  <c r="D11" i="3" s="1"/>
  <c r="K11" i="3"/>
  <c r="K10" i="3" s="1"/>
  <c r="K9" i="3" s="1"/>
  <c r="J11" i="3"/>
  <c r="H11" i="3"/>
  <c r="F11" i="3"/>
  <c r="E11" i="3"/>
  <c r="D106" i="2"/>
  <c r="I103" i="2"/>
  <c r="M97" i="2"/>
  <c r="L97" i="2"/>
  <c r="D94" i="2"/>
  <c r="D93" i="2"/>
  <c r="D73" i="2" s="1"/>
  <c r="M87" i="2"/>
  <c r="L87" i="2"/>
  <c r="K87" i="2"/>
  <c r="K73" i="2" s="1"/>
  <c r="I87" i="2"/>
  <c r="M82" i="2"/>
  <c r="L82" i="2"/>
  <c r="I82" i="2"/>
  <c r="H34" i="1" s="1"/>
  <c r="M74" i="2"/>
  <c r="L74" i="2"/>
  <c r="I74" i="2"/>
  <c r="I73" i="2" s="1"/>
  <c r="M73" i="2"/>
  <c r="L73" i="2"/>
  <c r="F73" i="2"/>
  <c r="D71" i="2"/>
  <c r="D70" i="2"/>
  <c r="D69" i="2"/>
  <c r="D68" i="2"/>
  <c r="D67" i="2"/>
  <c r="D66" i="2" s="1"/>
  <c r="M66" i="2"/>
  <c r="L66" i="2"/>
  <c r="H66" i="2"/>
  <c r="F66" i="2"/>
  <c r="D65" i="2"/>
  <c r="D64" i="2"/>
  <c r="D63" i="2"/>
  <c r="D62" i="2"/>
  <c r="M61" i="2"/>
  <c r="L61" i="2"/>
  <c r="H61" i="2"/>
  <c r="F61" i="2"/>
  <c r="D61" i="2"/>
  <c r="D60" i="2"/>
  <c r="D57" i="2" s="1"/>
  <c r="D59" i="2"/>
  <c r="D58" i="2"/>
  <c r="M57" i="2"/>
  <c r="L57" i="2"/>
  <c r="I57" i="2"/>
  <c r="H57" i="2"/>
  <c r="F57" i="2"/>
  <c r="F42" i="2" s="1"/>
  <c r="D56" i="2"/>
  <c r="D55" i="2"/>
  <c r="D54" i="2"/>
  <c r="D53" i="2" s="1"/>
  <c r="M53" i="2"/>
  <c r="M42" i="2" s="1"/>
  <c r="L53" i="2"/>
  <c r="I53" i="2"/>
  <c r="H53" i="2"/>
  <c r="F53" i="2"/>
  <c r="D52" i="2"/>
  <c r="D51" i="2"/>
  <c r="D50" i="2"/>
  <c r="D49" i="2"/>
  <c r="D48" i="2" s="1"/>
  <c r="M48" i="2"/>
  <c r="L48" i="2"/>
  <c r="H48" i="2"/>
  <c r="F48" i="2"/>
  <c r="D46" i="2"/>
  <c r="D45" i="2"/>
  <c r="D44" i="2"/>
  <c r="M43" i="2"/>
  <c r="L43" i="2"/>
  <c r="I43" i="2"/>
  <c r="I42" i="2" s="1"/>
  <c r="I10" i="2" s="1"/>
  <c r="I9" i="2" s="1"/>
  <c r="H43" i="2"/>
  <c r="H42" i="2" s="1"/>
  <c r="D43" i="2"/>
  <c r="L42" i="2"/>
  <c r="D41" i="2"/>
  <c r="D40" i="2"/>
  <c r="D39" i="2"/>
  <c r="D38" i="2"/>
  <c r="D37" i="2"/>
  <c r="D36" i="2" s="1"/>
  <c r="M36" i="2"/>
  <c r="L36" i="2"/>
  <c r="H36" i="2"/>
  <c r="E36" i="2"/>
  <c r="D35" i="2"/>
  <c r="D34" i="2"/>
  <c r="D33" i="2"/>
  <c r="D32" i="2"/>
  <c r="D31" i="2"/>
  <c r="D30" i="2"/>
  <c r="D29" i="2"/>
  <c r="D28" i="2"/>
  <c r="D27" i="2" s="1"/>
  <c r="M27" i="2"/>
  <c r="L27" i="2"/>
  <c r="I27" i="2"/>
  <c r="H27" i="2"/>
  <c r="E27" i="2"/>
  <c r="D26" i="2"/>
  <c r="D25" i="2"/>
  <c r="D24" i="2"/>
  <c r="D23" i="2"/>
  <c r="D22" i="2"/>
  <c r="D21" i="2" s="1"/>
  <c r="M21" i="2"/>
  <c r="M10" i="2" s="1"/>
  <c r="M9" i="2" s="1"/>
  <c r="L21" i="2"/>
  <c r="L10" i="2" s="1"/>
  <c r="L9" i="2" s="1"/>
  <c r="I28" i="1" s="1"/>
  <c r="I27" i="1" s="1"/>
  <c r="K21" i="2"/>
  <c r="K10" i="2" s="1"/>
  <c r="H21" i="2"/>
  <c r="F21" i="2"/>
  <c r="E21" i="2"/>
  <c r="D20" i="2"/>
  <c r="D19" i="2"/>
  <c r="D18" i="2"/>
  <c r="D17" i="2"/>
  <c r="D16" i="2"/>
  <c r="D15" i="2"/>
  <c r="D14" i="2"/>
  <c r="D11" i="2" s="1"/>
  <c r="D13" i="2"/>
  <c r="D12" i="2"/>
  <c r="M11" i="2"/>
  <c r="L11" i="2"/>
  <c r="K11" i="2"/>
  <c r="H11" i="2"/>
  <c r="F11" i="2"/>
  <c r="E11" i="2"/>
  <c r="E10" i="2" s="1"/>
  <c r="E9" i="2" s="1"/>
  <c r="K53" i="1"/>
  <c r="I53" i="1"/>
  <c r="H53" i="1"/>
  <c r="G53" i="1" s="1"/>
  <c r="I52" i="1"/>
  <c r="H52" i="1"/>
  <c r="G52" i="1"/>
  <c r="K51" i="1"/>
  <c r="I51" i="1"/>
  <c r="H51" i="1"/>
  <c r="G51" i="1"/>
  <c r="K48" i="1"/>
  <c r="I48" i="1"/>
  <c r="H46" i="1"/>
  <c r="G46" i="1" s="1"/>
  <c r="K45" i="1"/>
  <c r="I45" i="1"/>
  <c r="H45" i="1"/>
  <c r="G45" i="1" s="1"/>
  <c r="H44" i="1"/>
  <c r="G44" i="1"/>
  <c r="H43" i="1"/>
  <c r="G43" i="1"/>
  <c r="H42" i="1"/>
  <c r="G42" i="1" s="1"/>
  <c r="I40" i="1"/>
  <c r="H40" i="1"/>
  <c r="G40" i="1"/>
  <c r="G39" i="1" s="1"/>
  <c r="H38" i="1"/>
  <c r="G38" i="1" s="1"/>
  <c r="H37" i="1"/>
  <c r="G37" i="1"/>
  <c r="K36" i="1"/>
  <c r="K33" i="1" s="1"/>
  <c r="I36" i="1"/>
  <c r="I33" i="1" s="1"/>
  <c r="H36" i="1"/>
  <c r="G36" i="1"/>
  <c r="H35" i="1"/>
  <c r="G35" i="1"/>
  <c r="K31" i="1"/>
  <c r="I31" i="1"/>
  <c r="H31" i="1"/>
  <c r="G31" i="1"/>
  <c r="K30" i="1"/>
  <c r="I30" i="1"/>
  <c r="H30" i="1"/>
  <c r="G30" i="1" s="1"/>
  <c r="H26" i="1"/>
  <c r="G26" i="1" s="1"/>
  <c r="H25" i="1"/>
  <c r="G25" i="1"/>
  <c r="H24" i="1"/>
  <c r="G24" i="1" s="1"/>
  <c r="E10" i="3" l="1"/>
  <c r="E9" i="3" s="1"/>
  <c r="D42" i="2"/>
  <c r="H10" i="2"/>
  <c r="H9" i="2" s="1"/>
  <c r="K9" i="2"/>
  <c r="H32" i="1" s="1"/>
  <c r="G32" i="1" s="1"/>
  <c r="D47" i="3"/>
  <c r="H39" i="1"/>
  <c r="G49" i="1"/>
  <c r="I47" i="1"/>
  <c r="I23" i="1" s="1"/>
  <c r="I22" i="1" s="1"/>
  <c r="H47" i="1"/>
  <c r="G48" i="1"/>
  <c r="G47" i="1" s="1"/>
  <c r="K28" i="1"/>
  <c r="K27" i="1" s="1"/>
  <c r="K23" i="1" s="1"/>
  <c r="K22" i="1" s="1"/>
  <c r="F10" i="3"/>
  <c r="F9" i="3" s="1"/>
  <c r="G34" i="1"/>
  <c r="G33" i="1" s="1"/>
  <c r="H33" i="1"/>
  <c r="F10" i="2"/>
  <c r="F9" i="2" s="1"/>
  <c r="D10" i="3"/>
  <c r="D9" i="3" s="1"/>
  <c r="D10" i="2"/>
  <c r="D9" i="2" s="1"/>
  <c r="H28" i="1" s="1"/>
  <c r="H29" i="1"/>
  <c r="G29" i="1" s="1"/>
  <c r="H27" i="1" l="1"/>
  <c r="H23" i="1" s="1"/>
  <c r="H22" i="1" s="1"/>
  <c r="G28" i="1"/>
  <c r="G27" i="1" s="1"/>
  <c r="G23" i="1" s="1"/>
  <c r="G22" i="1" s="1"/>
  <c r="D16" i="1" s="1"/>
</calcChain>
</file>

<file path=xl/sharedStrings.xml><?xml version="1.0" encoding="utf-8"?>
<sst xmlns="http://schemas.openxmlformats.org/spreadsheetml/2006/main" count="1387" uniqueCount="679">
  <si>
    <t>000000651</t>
  </si>
  <si>
    <t>ОТЧЕТ О СРЕДСТВАХ ЦЕЛЕВОГО ФИНАНСИРОВАНИЯ</t>
  </si>
  <si>
    <t>за 9 мес 2025 года</t>
  </si>
  <si>
    <t>КОДЫ</t>
  </si>
  <si>
    <t>Форма № 10-АПК</t>
  </si>
  <si>
    <t>Дата (число, месяц, год)</t>
  </si>
  <si>
    <t>30</t>
  </si>
  <si>
    <t>09</t>
  </si>
  <si>
    <t>2025</t>
  </si>
  <si>
    <t>Организация (исполнительный орган субъекта)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</si>
  <si>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</si>
  <si>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</si>
  <si>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</si>
  <si>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</si>
  <si>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</si>
  <si>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</si>
  <si>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</si>
  <si>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 в пределах местонахождения</t>
  </si>
  <si>
    <t>Единица измерения по ОКЕИ: ТЫС. РУБ.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</si>
  <si>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</si>
  <si>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</si>
  <si>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</si>
  <si>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</si>
  <si>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</si>
  <si>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</si>
  <si>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</si>
  <si>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</si>
  <si>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</si>
  <si>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</si>
  <si>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</si>
  <si>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</si>
  <si>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 (из графы 3): предусмотрено в рамках соглашений с Минсельхозом России</t>
  </si>
  <si>
    <t>Из графы 4: федеральный бюджет</t>
  </si>
  <si>
    <t>ВСЕГО перечислено получателю (без субсидий, полученных организациями АПК по соглашениям с органами местного самоуправления) (гр. 6 + гр. 7)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</si>
  <si>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</si>
  <si>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</si>
  <si>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</si>
  <si>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органами  местного самоуправления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</si>
  <si>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</si>
  <si>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</si>
  <si>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</si>
  <si>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</si>
  <si>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</si>
  <si>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</si>
  <si>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</si>
  <si>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АПК), получателей средств (стр. 101100 + 101200 + 101300 + 101400)</t>
  </si>
  <si>
    <t>101000</t>
  </si>
  <si>
    <t>1. Развитие сельского хозяйства и регулирование рынков сельскохозяйственной продукции, сырья и продовольствия (стр. 101112 + 101113 + 101114 + 101120 + 101130 + 101140 + 101150 + 101160 + 101170 + 101180 + 101190)</t>
  </si>
  <si>
    <t>101100</t>
  </si>
  <si>
    <t>Федеральный проект: «Производство критически важных ферментных препаратов, пищевых и кормовых добавок, технологических вспомогательных средств»: Субсидии на возмещение части прямых понесенных затрат на создание и (или) модернизацию объектов АПК по производству критически важных ферментных препаратов, пищевых и кормовых добавок, технологических вспомогательных средств</t>
  </si>
  <si>
    <t>101112</t>
  </si>
  <si>
    <t>Х</t>
  </si>
  <si>
    <t>Федеральный проект «Кадры в агропромышленном комплексе»: Субсидии на реализацию мероприятий по содействию повышения кадровой обеспеченности предприятий АПК</t>
  </si>
  <si>
    <t>101113</t>
  </si>
  <si>
    <t>Федеральный проект «Создание условий для развития научных разработок в селекции и генетике»: Субсидии на возмещение части затрат, возникающих при реализации мероприятий по развитию геномной селекции в области племенного животноводства</t>
  </si>
  <si>
    <t>101114</t>
  </si>
  <si>
    <t>Федеральный проект «Развитие отраслей и техническая модернизация агропромышленного комплекса» (стр. 101121 + 101122 + 101123 + 101124 + 101125)</t>
  </si>
  <si>
    <t>101120</t>
  </si>
  <si>
    <t>Субсидии на поддержку приоритетных направлений АПК и развитие малых форм хозяйствования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</si>
  <si>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</si>
  <si>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</si>
  <si>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</si>
  <si>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</t>
  </si>
  <si>
    <t>101123</t>
  </si>
  <si>
    <t>Субсидии на создание системы поддержки фермеров и развитие сельской кооперации</t>
  </si>
  <si>
    <t>101124</t>
  </si>
  <si>
    <t>Субсидии на поддержку сельскохозяйственного производства по отдельным подотраслям растениеводства, животноводства и перерабатывающей промышленности (ДНР, ЛНР, Запорожская и Херсонская области)</t>
  </si>
  <si>
    <t>101125</t>
  </si>
  <si>
    <t>Федеральный проект «Экспорт продукции АПК» (стр. 101131 + 101132 + 101133 + 101134 + 101135)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</si>
  <si>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</si>
  <si>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</si>
  <si>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</si>
  <si>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</si>
  <si>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</si>
  <si>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на возмещение части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</si>
  <si>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</si>
  <si>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с Российским экспортным центром (средства, полученные от Минсельхоза России)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</si>
  <si>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</si>
  <si>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</si>
  <si>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</si>
  <si>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 + 101142 + 101143)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</si>
  <si>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</si>
  <si>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</si>
  <si>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</si>
  <si>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прямых понесенных затрат на создание и (или) мoдepнизацию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</si>
  <si>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</si>
  <si>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Субсидии на возмещение части прямых понесённых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</t>
  </si>
  <si>
    <t>101143</t>
  </si>
  <si>
    <t>Федеральный проект «Создание условий для независимости и конкурентоспособности отечественного агропромышленного комплекса»:
Субсидии (гранты в форме субсидий) на реализацию комплексных научно-технических проектов в АПК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</si>
  <si>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</si>
  <si>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</si>
  <si>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</si>
  <si>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</si>
  <si>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</si>
  <si>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</si>
  <si>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</si>
  <si>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 + 101192):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</si>
  <si>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</si>
  <si>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</si>
  <si>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</si>
  <si>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</si>
  <si>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</si>
  <si>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</si>
  <si>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</si>
  <si>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</si>
  <si>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</si>
  <si>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pамках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</si>
  <si>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</si>
  <si>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</si>
  <si>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</si>
  <si>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</si>
  <si>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культуры/вида продукции</t>
  </si>
  <si>
    <t>Перечислено субсидий из регионального бюджета без софинансирования из федерального бюджета</t>
  </si>
  <si>
    <t>СПРАВОЧНО: средства местных бюджетов, полученных организациями АПК  по соглашениям получателя 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</si>
  <si>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</si>
  <si>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</si>
  <si>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мероприятия, указанное в графе 8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</si>
  <si>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</t>
  </si>
  <si>
    <t>Перечислено - всего (гр. 4 + гр. 5 + гр. 7)</t>
  </si>
  <si>
    <t>в том числе:</t>
  </si>
  <si>
    <t>Поддержка элитного семеноводства</t>
  </si>
  <si>
    <t>Агротехнологические работы, приобретение семян кормовых культур для районов Крайнего Севера, посадочный материал, закладка и уход  за многолетними насаждениями (кроме виноградниов), включая питомники, льноволокно, пеньковолокно</t>
  </si>
  <si>
    <t>Мероприятия, указанные в графе 5</t>
  </si>
  <si>
    <t>На возмещение части затрат на уплату страховых премий, начисленных по договорам сельскохозяйственного страхования</t>
  </si>
  <si>
    <t>10</t>
  </si>
  <si>
    <t>11</t>
  </si>
  <si>
    <t>12</t>
  </si>
  <si>
    <t>Программы и мероприятия в области растениеводства, всего (стр. 102100 + 102200 + 102300 + 102400)</t>
  </si>
  <si>
    <t>102000</t>
  </si>
  <si>
    <t>1. Распределено на площади сельскохозяйственных культур: (стр. 102110 + 102120 + 102130 + 102140 + 102150 + 102160 + 102161 + 102170 + 102180 + 102191)</t>
  </si>
  <si>
    <t>102100</t>
  </si>
  <si>
    <t>зерновые и зернобобовые культуры на зерно и семена (стр. 102111 + 102112 + 102113 + 102114 + 102115 + 102119)</t>
  </si>
  <si>
    <t>102110</t>
  </si>
  <si>
    <t>Агротехнологические работы (зерновые) субъектам Сибирского и Дальневосточного федеральных округов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</si>
  <si>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</si>
  <si>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</si>
  <si>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</si>
  <si>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</si>
  <si>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</si>
  <si>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</si>
  <si>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</si>
  <si>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</si>
  <si>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</si>
  <si>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</si>
  <si>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</si>
  <si>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</si>
  <si>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</si>
  <si>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</si>
  <si>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</si>
  <si>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</si>
  <si>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</si>
  <si>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</si>
  <si>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(стр. 102131 + 102132 + 102133 + 102134)</t>
  </si>
  <si>
    <t>102130</t>
  </si>
  <si>
    <t>в том числе: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</si>
  <si>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</si>
  <si>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</si>
  <si>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</si>
  <si>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</si>
  <si>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</si>
  <si>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Агротехнологические работы (масличные) субъектам Сибирского и Дальневосточного федеральных округов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</si>
  <si>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</si>
  <si>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</si>
  <si>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</si>
  <si>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</si>
  <si>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(стр. 102141 + 102142 + 102143 + 102144 + 102145 + 102149)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</si>
  <si>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</si>
  <si>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</si>
  <si>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</si>
  <si>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</si>
  <si>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</si>
  <si>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</si>
  <si>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</si>
  <si>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</si>
  <si>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</si>
  <si>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</si>
  <si>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X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</si>
  <si>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</si>
  <si>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</si>
  <si>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</si>
  <si>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</si>
  <si>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</si>
  <si>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</si>
  <si>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</si>
  <si>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</si>
  <si>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 102151 + 102152 + 102153)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</si>
  <si>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</si>
  <si>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</si>
  <si>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</si>
  <si>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</si>
  <si>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</si>
  <si>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</si>
  <si>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</si>
  <si>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</si>
  <si>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</si>
  <si>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 субъектам Сибирского и Дальневосточного федеральных округов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</si>
  <si>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</si>
  <si>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</si>
  <si>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Приобретение семян кормовых культур для районов Крайнего Севера</t>
  </si>
  <si>
    <t>многолетние насаждения (плодовые и ягодные, включая виноградники) (стр. 102171 + 102172 + 102173 + 102174 + 102175 + 102179)</t>
  </si>
  <si>
    <t>102170</t>
  </si>
  <si>
    <t>виноградники (стр. 102171.1 + 102171.2 + 107171.3 + 107171.4)</t>
  </si>
  <si>
    <t>102171</t>
  </si>
  <si>
    <t>Стимулирование развития виноградарства 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</si>
  <si>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</si>
  <si>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</si>
  <si>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</si>
  <si>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</si>
  <si>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</si>
  <si>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</si>
  <si>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</si>
  <si>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</si>
  <si>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(стр. 102172.1 + 102172.2 + 102172.3 + 102172.4)</t>
  </si>
  <si>
    <t>102172</t>
  </si>
  <si>
    <t>Закладка и уход за многолетними насажденими (кроме виноградников),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</si>
  <si>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</si>
  <si>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</si>
  <si>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</si>
  <si>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</si>
  <si>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</si>
  <si>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</si>
  <si>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</si>
  <si>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(стр. 102173.1 + 102173.2 + 102173.3)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</si>
  <si>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</si>
  <si>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</si>
  <si>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</si>
  <si>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</si>
  <si>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</si>
  <si>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</si>
  <si>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</si>
  <si>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 (стр. 102174.1 + 102174.2 + 102174.3)</t>
  </si>
  <si>
    <t>102174</t>
  </si>
  <si>
    <t>102174.1</t>
  </si>
  <si>
    <t>102174.2</t>
  </si>
  <si>
    <t>102174.3</t>
  </si>
  <si>
    <t>хмельники (стр. 102175.1 + 102175.2 + 102175.3 + 102175.4)</t>
  </si>
  <si>
    <t>102175</t>
  </si>
  <si>
    <t>из них: на закладку хмельников</t>
  </si>
  <si>
    <t>102175.1</t>
  </si>
  <si>
    <t>на уход за молодыми хмельниками</t>
  </si>
  <si>
    <t>102175.2</t>
  </si>
  <si>
    <t>на уход за хмельниками в плодоносящем возрасте</t>
  </si>
  <si>
    <t>102175.3</t>
  </si>
  <si>
    <t>102175.4</t>
  </si>
  <si>
    <t>прочие плодовые деревья и кустарники, ягодники, не включенные в другие группировки (стр. 102179.1 + 102179.2 + 102179.3 + 102179.4)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</si>
  <si>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</si>
  <si>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</si>
  <si>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</si>
  <si>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</si>
  <si>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</si>
  <si>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</si>
  <si>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</si>
  <si>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</si>
  <si>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</si>
  <si>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</si>
  <si>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</si>
  <si>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</si>
  <si>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 (стр. 102210 + 102220 + 102230 + 102240 + 102250 + 102255 + 102256 + 102260 + 102270 + 102290)</t>
  </si>
  <si>
    <t>102200</t>
  </si>
  <si>
    <t>зерно и семена зерновых и зернобобовых культур (стр. 102211 + 102212 + 102213 + 102214 + 102215 + 102219)</t>
  </si>
  <si>
    <t>102210</t>
  </si>
  <si>
    <t>Субсидии на возмещение производителям зерновых культур части затрат на производство и реализацию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</si>
  <si>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</si>
  <si>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</si>
  <si>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</si>
  <si>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</si>
  <si>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</si>
  <si>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</si>
  <si>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</si>
  <si>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</si>
  <si>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</si>
  <si>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</si>
  <si>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</si>
  <si>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</si>
  <si>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</si>
  <si>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</si>
  <si>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(стр. 102231 + 102232 + 102233 + 102234)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</si>
  <si>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</si>
  <si>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</si>
  <si>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</si>
  <si>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</si>
  <si>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</si>
  <si>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</si>
  <si>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</si>
  <si>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</si>
  <si>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</si>
  <si>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(стр. 102241 + 102242 + 102243 + 102244 + 102249)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</si>
  <si>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</si>
  <si>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</si>
  <si>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</si>
  <si>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</si>
  <si>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</si>
  <si>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</si>
  <si>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</si>
  <si>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(в том числе в пересчете на льнотресту)</t>
  </si>
  <si>
    <t>102250</t>
  </si>
  <si>
    <t>Производство льноволокна, пеньковолокна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</si>
  <si>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</si>
  <si>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</si>
  <si>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</si>
  <si>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</si>
  <si>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</si>
  <si>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</si>
  <si>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 102271 + 102272 + 102273)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</si>
  <si>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</si>
  <si>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</si>
  <si>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</si>
  <si>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</si>
  <si>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</si>
  <si>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</si>
  <si>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</si>
  <si>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</si>
  <si>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</si>
  <si>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растениеводства, не включенная в другие группировки</t>
  </si>
  <si>
    <t>102290</t>
  </si>
  <si>
    <t>3. Сумма средств государственной поддержки, не распределенная по видам культур или видам продукции в растениеводстве</t>
  </si>
  <si>
    <t>102300</t>
  </si>
  <si>
    <t>семена картофеля (в рамках мероприятия "Элитное семеноводство")</t>
  </si>
  <si>
    <t>102300.1</t>
  </si>
  <si>
    <t>семена овощных культур (в рамках мероприятия "Элитное семеноводство")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</si>
  <si>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</si>
  <si>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2017 - 2030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</si>
  <si>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</si>
  <si>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</si>
  <si>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животных/вида продукции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</si>
  <si>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</si>
  <si>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Субсидии на поддержку приоритетных направлений АПК в области животноводства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</si>
  <si>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области), субсидии на развитие геномной селекции в области племенного животноводства</t>
  </si>
  <si>
    <t>Поддержка племенного животноводства</t>
  </si>
  <si>
    <t>Производство молока, мясное скотоводство, овцеводство и козоводство, северное оленеводство, мараловодство, мясное табунное коневодство, производство шерсти</t>
  </si>
  <si>
    <t>На возмещение части затрат на уплату страховых премий, начисленных по договорам сельскохозяйственного страхования (включая товарную аквакультуру)</t>
  </si>
  <si>
    <t>Программы и мероприятия в области животноводства, всего (стр. 103100 + 103200 + 103300)</t>
  </si>
  <si>
    <t>103000</t>
  </si>
  <si>
    <t>1. Распределено на поголовье сельскохозяйственных животных и птицы: (стр. 103110 + 103120 + 103130 + 103140 + 103150 + 103180 + 103190)</t>
  </si>
  <si>
    <t>103100</t>
  </si>
  <si>
    <t>скот крупный рогатый живой молочного и мясного направления, включая прочий (стр. 103111 + 103112 + 103113 + 103114 + 103119)</t>
  </si>
  <si>
    <t>103110</t>
  </si>
  <si>
    <t>в том числе:
коровы молочного стада, быки-производители молочного стада</t>
  </si>
  <si>
    <t>103111</t>
  </si>
  <si>
    <t>из них: коровы молочного стада</t>
  </si>
  <si>
    <t>103111.1</t>
  </si>
  <si>
    <t>скот на выращивании и откорме, телята и молодняк крупного рогатого скота (далее - КРС) молочного направления</t>
  </si>
  <si>
    <t>103112</t>
  </si>
  <si>
    <t>коровы мясного направления, быки-производители крупного рогатого скота мясного направления</t>
  </si>
  <si>
    <t>103113</t>
  </si>
  <si>
    <t>Мясное КРС (маточное поголовье)</t>
  </si>
  <si>
    <t>из них: коровы мясного направления продуктивности</t>
  </si>
  <si>
    <t>103113.1</t>
  </si>
  <si>
    <t>скот на выращивании и откорме, телята и молодняк КРС мясного направления</t>
  </si>
  <si>
    <t>103114</t>
  </si>
  <si>
    <t>скот крупный рогатый прочий (буйволы, волы, яки, зебу, прочий КРС живой), включая телят и молодняк</t>
  </si>
  <si>
    <t>103119</t>
  </si>
  <si>
    <t>свиньи живые (стр. 103121 + 103122)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</si>
  <si>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</si>
  <si>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</si>
  <si>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</si>
  <si>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</si>
  <si>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</si>
  <si>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 103131 + 103132)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</si>
  <si>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</si>
  <si>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</si>
  <si>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</si>
  <si>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</si>
  <si>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молодняк овец и коз</t>
  </si>
  <si>
    <t>103132</t>
  </si>
  <si>
    <t>лошади и прочие животные семейства лошадиных живые (стр. 103141 + 103142 + 103143 + 103144)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</si>
  <si>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</si>
  <si>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</si>
  <si>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</si>
  <si>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</si>
  <si>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</si>
  <si>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</si>
  <si>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</si>
  <si>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</si>
  <si>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</si>
  <si>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</si>
  <si>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из них: молодняк мясных табунных лошадей</t>
  </si>
  <si>
    <t>103144.1</t>
  </si>
  <si>
    <t>птица сельскохозяйственная живая (стр. 103151 + 103152)</t>
  </si>
  <si>
    <t>103150</t>
  </si>
  <si>
    <t>в том числе: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</si>
  <si>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</si>
  <si>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</si>
  <si>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</si>
  <si>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</si>
  <si>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</si>
  <si>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</si>
  <si>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</si>
  <si>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</si>
  <si>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</si>
  <si>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</si>
  <si>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</si>
  <si>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(стр. 103193 + 103194 + 103195 + 103196)</t>
  </si>
  <si>
    <t>103190</t>
  </si>
  <si>
    <t>в том числе:
олени (стр. 103193.1 + 103193.2 + 103193.3)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</si>
  <si>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</si>
  <si>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</si>
  <si>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</si>
  <si>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</si>
  <si>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</si>
  <si>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</si>
  <si>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</si>
  <si>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</si>
  <si>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</si>
  <si>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</si>
  <si>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</si>
  <si>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</si>
  <si>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</si>
  <si>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</si>
  <si>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</si>
  <si>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</si>
  <si>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 (стр. 103210 + 103220 + 103230 + 103240 + 103250 + 103290)</t>
  </si>
  <si>
    <t>103200</t>
  </si>
  <si>
    <t>молоко сырое (стр. 103211 + 103212 + 103213)</t>
  </si>
  <si>
    <t>103210</t>
  </si>
  <si>
    <t>Производство молока</t>
  </si>
  <si>
    <t>в том числе:
молоко сырое коровье</t>
  </si>
  <si>
    <t>103211</t>
  </si>
  <si>
    <t>молоко сырое козье</t>
  </si>
  <si>
    <t>103212</t>
  </si>
  <si>
    <t>молоко сырое прочих животных (кроме коровьего, козьего)</t>
  </si>
  <si>
    <t>103213</t>
  </si>
  <si>
    <t>яйца (стр. 103221 + 103222 + 103223)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</si>
  <si>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</si>
  <si>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</si>
  <si>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</si>
  <si>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</si>
  <si>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</si>
  <si>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</si>
  <si>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</si>
  <si>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</si>
  <si>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</si>
  <si>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</si>
  <si>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</si>
  <si>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</si>
  <si>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для убоя (стр. 103241 + 103242 + 103243 + 103244 + 103245 + 103249)</t>
  </si>
  <si>
    <t>103240</t>
  </si>
  <si>
    <t>в том числе:
КРС,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</si>
  <si>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</si>
  <si>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</si>
  <si>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</si>
  <si>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</si>
  <si>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</si>
  <si>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</si>
  <si>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</si>
  <si>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</si>
  <si>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</si>
  <si>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</si>
  <si>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</si>
  <si>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</si>
  <si>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</si>
  <si>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</si>
  <si>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</si>
  <si>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</si>
  <si>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</si>
  <si>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</si>
  <si>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</si>
  <si>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</si>
  <si>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</si>
  <si>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/>
  </si>
  <si>
    <t>Программы и мероприятия в области переработки сельскохозяйственного сырья, всего (стр. 104100 + 104200)</t>
  </si>
  <si>
    <t>104000</t>
  </si>
  <si>
    <t>1. Субсидии на производство продукции первичной переработки (стр. 104110 + 104120 + 104130 + 104140 + 104150 + 104160 + 104170 + 104190)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</si>
  <si>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</si>
  <si>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</si>
  <si>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</si>
  <si>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</si>
  <si>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</si>
  <si>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</si>
  <si>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</si>
  <si>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</si>
  <si>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</si>
  <si>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</si>
  <si>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</si>
  <si>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</si>
  <si>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</si>
  <si>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</si>
  <si>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</si>
  <si>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</si>
  <si>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</si>
  <si>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 (стр. 104210 + 104220 + 104230 + 104240 + 104250 + 104260 + 104290)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</si>
  <si>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</si>
  <si>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</si>
  <si>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</si>
  <si>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</si>
  <si>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</si>
  <si>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</si>
  <si>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</si>
  <si>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</si>
  <si>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</si>
  <si>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производство молока (кроме сырого и пастеризованного) и молочной продукции</t>
  </si>
  <si>
    <t>104250</t>
  </si>
  <si>
    <t>из них: на производство масла сливочного</t>
  </si>
  <si>
    <t>104251</t>
  </si>
  <si>
    <t>на переработку мяса сельскохозяйственных животных и птицы, а также прочих продуктов убоя</t>
  </si>
  <si>
    <t>104260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</si>
  <si>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</si>
  <si>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</si>
  <si>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</si>
  <si>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</si>
  <si>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СПРАВОЧНО: средства местных бюджетов, полученных организациями АПК по соглашениям получателя с органами местного самоуправления</t>
  </si>
  <si>
    <t>1. Государственная поддержка крестьянских (фермерских) хозяйств (далее - КФХ), индивидуальных предпринимателей (далее - ИП), сельскохозяйственных потребительских кооперативов (далее - СПоК) и сельхозтоваропроизводителей, включенных в единый реестр субъектов малого и среднего предпринимательства, всего (стр. 105200 + 105300 + 105400+105500)</t>
  </si>
  <si>
    <t>105100</t>
  </si>
  <si>
    <t>1.1. Субсидии на поддержку приоритетных направлений АПК и развитие малых форм хозяйствования (далее - МФХ) (стр. 105210 + 105220 + 105230 + 105240 + 105250)</t>
  </si>
  <si>
    <t>105200</t>
  </si>
  <si>
    <t>грант на развитие семейной фермы (КФХ, ИП - глава КФХ)</t>
  </si>
  <si>
    <t>105210</t>
  </si>
  <si>
    <t>грант МФХ «Агропрогресс» (организации, ИП)</t>
  </si>
  <si>
    <t>105220</t>
  </si>
  <si>
    <t>гранты на развитие материально-технической базы СПоК или начинающему СПоК</t>
  </si>
  <si>
    <t>105230</t>
  </si>
  <si>
    <t>субсидии на возмещение затрат семейной фермы (КФХ, ИП - глава КФХ)</t>
  </si>
  <si>
    <t>105240</t>
  </si>
  <si>
    <t>субсидии на возмещение затрат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</si>
  <si>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</si>
  <si>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 (стр. 105310 + 105320 + 105330 + 105340)</t>
  </si>
  <si>
    <t>105300</t>
  </si>
  <si>
    <t>субсидии на создание системы поддержки фермеров - грант «Агростартап» (КФХ, ИП - глава КФХ)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</si>
  <si>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</si>
  <si>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</si>
  <si>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</si>
  <si>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</si>
  <si>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</si>
  <si>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</si>
  <si>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</si>
  <si>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</si>
  <si>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</si>
  <si>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1.4. 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</t>
  </si>
  <si>
    <t>105500</t>
  </si>
  <si>
    <t>Раздел 10-6. Государственная поддержка инвестиционной деятельности в АПК</t>
  </si>
  <si>
    <t>Направления инвестирования</t>
  </si>
  <si>
    <t>1. Субсидии на возмещение части затрат на уплату процентов по инвестиционным кредитам (займам) в АПК (стр. 106110 + 106120 + 106130 + 106140 + 106190)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</si>
  <si>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</si>
  <si>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</si>
  <si>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</si>
  <si>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</si>
  <si>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</si>
  <si>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</si>
  <si>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</si>
  <si>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</si>
  <si>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</si>
  <si>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</si>
  <si>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</si>
  <si>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 (стр. 106211 + 106212 + 106213 + 106214 + 106215 + 106216 + 106217 + 106218 + 106219 + 106220 + 106221 + 106222 + 106223 + 106224 + 106225 + 106229)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</si>
  <si>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</si>
  <si>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</si>
  <si>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</si>
  <si>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Дальневосточном федеральном округе)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</si>
  <si>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</si>
  <si>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</si>
  <si>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</si>
  <si>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</si>
  <si>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</si>
  <si>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</si>
  <si>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</si>
  <si>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</si>
  <si>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</si>
  <si>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</si>
  <si>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</si>
  <si>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</si>
  <si>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</si>
  <si>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</si>
  <si>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</si>
  <si>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</si>
  <si>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</si>
  <si>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</si>
  <si>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</si>
  <si>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</si>
  <si>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</si>
  <si>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</si>
  <si>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</si>
  <si>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</si>
  <si>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</si>
  <si>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питомник по выращиванию рыбопосадочного материала лососевых видов рыб</t>
  </si>
  <si>
    <t>106225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</si>
  <si>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</si>
  <si>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</si>
  <si>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и овощей в рамках федерального проекта «Развитие овощеводства и картофелеводства»</t>
  </si>
  <si>
    <t>106230</t>
  </si>
  <si>
    <t>4. На возмещение части прямых понесенных затрат на создание и модернизацию объектов по переработке сельскохозяйственной продукции (стр. 106251 + 106252 + 106253 + 106254)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</si>
  <si>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</si>
  <si>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</si>
  <si>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</si>
  <si>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</si>
  <si>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</si>
  <si>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</si>
  <si>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</si>
  <si>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</si>
  <si>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</si>
  <si>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Субсидии на возмещение части прямых понесенных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 (стр. 106261 + 106262)</t>
  </si>
  <si>
    <t>106260</t>
  </si>
  <si>
    <t>106261</t>
  </si>
  <si>
    <t>селекционно-семеноводческие центры в растениеводстве</t>
  </si>
  <si>
    <t>106262</t>
  </si>
  <si>
    <t>6. Субсидии на возмещение части прямых понесенных затрат на создание и (или) модернизацию объектов АПК по производству критически важных ферментных препаратов, пищевых и кормовых добавок, технологических вспомогательных средств</t>
  </si>
  <si>
    <t>106270</t>
  </si>
  <si>
    <t>7. Прочие направления инвестирования, по которым предоставляется государственная поддержка, не включенные в другие группировки (стр. 106310 + 106320)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</si>
  <si>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</si>
  <si>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и субъектов, входящих в состав Дальневосточного федерального округа) (стр. 106311 + 106312 + 106313 + 106314 + 106315 + 106316 + 106317)</t>
  </si>
  <si>
    <t>106310</t>
  </si>
  <si>
    <t>производство льна-долгунца и технической конопли</t>
  </si>
  <si>
    <t>106311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</si>
  <si>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</si>
  <si>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</si>
  <si>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</si>
  <si>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</si>
  <si>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</si>
  <si>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</si>
  <si>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</si>
  <si>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</si>
  <si>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</si>
  <si>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</si>
  <si>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</si>
  <si>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</si>
  <si>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</si>
  <si>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</si>
  <si>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</si>
  <si>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</si>
  <si>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Раздел 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</si>
  <si>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</si>
  <si>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(стр. 107110 + 107120)</t>
  </si>
  <si>
    <t>107100</t>
  </si>
  <si>
    <t>субсидии на проведение мелиоративных мероприятий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</si>
  <si>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</si>
  <si>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</si>
  <si>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</si>
  <si>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2. Государственная программа «Комплексное развитие сельских территорий»</t>
  </si>
  <si>
    <t>107200</t>
  </si>
  <si>
    <t>3. Субсидии на возмещение убытков по чрезвычайным ситуациям (стр. 107410 + 107420 + 107430)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</si>
  <si>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</si>
  <si>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</si>
  <si>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</si>
  <si>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</si>
  <si>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</si>
  <si>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личным подсобным хозяйствам</t>
  </si>
  <si>
    <t>107430</t>
  </si>
  <si>
    <t>4. Прочие субсидии, не включенные в другие группировки (без участия средств федерального бюджета) (стр. 107510 + 107520 + 107590)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</si>
  <si>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</si>
  <si>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</si>
  <si>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</si>
  <si>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</t>
  </si>
  <si>
    <t>107520</t>
  </si>
  <si>
    <t>прочие субсидии, не включенные в другие группировки (стр. 107591 + 107592 + 107593 + 107594 + 107595 + 107599)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</si>
  <si>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</si>
  <si>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</si>
  <si>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</si>
  <si>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</si>
  <si>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</si>
  <si>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</si>
  <si>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</si>
  <si>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</si>
  <si>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</si>
  <si>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</si>
  <si>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</si>
  <si>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</si>
  <si>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5. Субсидии в рамках отдельных направлений поддержки (мероприятия в рамках отдельных федпроектов) (стр. 107610 + 107620)</t>
  </si>
  <si>
    <t>107600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</si>
  <si>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</si>
  <si>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107610</t>
  </si>
  <si>
    <t>субсидии на реализацию мероприятий по содействию повышения кадровой обеспеченности предприятий АПК (ФП «Кадры в агропромышленном комплексе»)</t>
  </si>
  <si>
    <t>107620</t>
  </si>
  <si>
    <t>6. Средства, полученные от Минсельхоза России по прямым соглашениям получателей, всего (стр. 107710 + 107720 + 107730)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</si>
  <si>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</si>
  <si>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</si>
  <si>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</si>
  <si>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</si>
  <si>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</si>
  <si>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</si>
  <si>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</si>
  <si>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7.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</si>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</sst>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6" x14ac:knownFonts="1">
    <font>
      <sz val="8"/>
      <name val="Arial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2"/>
      <color rgb="FFFF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D6E4C8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E1EBED"/>
        <bgColor auto="1"/>
      </patternFill>
    </fill>
    <fill>
      <patternFill patternType="solid">
        <fgColor rgb="FFA6CAF0"/>
        <bgColor auto="1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1" fillId="3" borderId="2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 indent="2"/>
    </xf>
    <xf numFmtId="164" fontId="1" fillId="4" borderId="13" xfId="0" applyNumberFormat="1" applyFont="1" applyFill="1" applyBorder="1" applyAlignment="1">
      <alignment horizontal="right" vertical="center" wrapText="1"/>
    </xf>
    <xf numFmtId="164" fontId="1" fillId="5" borderId="13" xfId="0" applyNumberFormat="1" applyFont="1" applyFill="1" applyBorder="1" applyAlignment="1">
      <alignment horizontal="right" vertical="center" wrapText="1"/>
    </xf>
    <xf numFmtId="164" fontId="1" fillId="5" borderId="15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 indent="2"/>
    </xf>
    <xf numFmtId="164" fontId="1" fillId="4" borderId="13" xfId="0" applyNumberFormat="1" applyFont="1" applyFill="1" applyBorder="1" applyAlignment="1">
      <alignment horizontal="right" vertical="center"/>
    </xf>
    <xf numFmtId="164" fontId="1" fillId="5" borderId="15" xfId="0" applyNumberFormat="1" applyFont="1" applyFill="1" applyBorder="1" applyAlignment="1">
      <alignment horizontal="right" vertical="center"/>
    </xf>
    <xf numFmtId="164" fontId="1" fillId="5" borderId="13" xfId="0" applyNumberFormat="1" applyFont="1" applyFill="1" applyBorder="1" applyAlignment="1">
      <alignment horizontal="right" vertical="center"/>
    </xf>
    <xf numFmtId="164" fontId="1" fillId="5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 indent="4"/>
    </xf>
    <xf numFmtId="0" fontId="2" fillId="0" borderId="2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indent="4"/>
    </xf>
    <xf numFmtId="164" fontId="1" fillId="5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right" vertical="center"/>
    </xf>
    <xf numFmtId="0" fontId="4" fillId="6" borderId="13" xfId="0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right" vertical="center" wrapText="1"/>
    </xf>
    <xf numFmtId="164" fontId="4" fillId="5" borderId="2" xfId="0" applyNumberFormat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 indent="4"/>
    </xf>
    <xf numFmtId="164" fontId="4" fillId="7" borderId="13" xfId="0" applyNumberFormat="1" applyFont="1" applyFill="1" applyBorder="1" applyAlignment="1">
      <alignment horizontal="right" vertical="center"/>
    </xf>
    <xf numFmtId="164" fontId="4" fillId="7" borderId="2" xfId="0" applyNumberFormat="1" applyFont="1" applyFill="1" applyBorder="1" applyAlignment="1">
      <alignment horizontal="right" vertical="center" wrapText="1"/>
    </xf>
    <xf numFmtId="164" fontId="4" fillId="7" borderId="2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left" vertical="center" wrapText="1" indent="6"/>
    </xf>
    <xf numFmtId="0" fontId="5" fillId="6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/>
    </xf>
    <xf numFmtId="0" fontId="4" fillId="6" borderId="13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5" borderId="22" xfId="0" applyNumberFormat="1" applyFont="1" applyFill="1" applyBorder="1" applyAlignment="1">
      <alignment horizontal="right" vertical="center"/>
    </xf>
    <xf numFmtId="164" fontId="4" fillId="7" borderId="3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 indent="2"/>
    </xf>
    <xf numFmtId="0" fontId="4" fillId="2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K53"/>
  <sheetViews>
    <sheetView workbookViewId="0"/>
  </sheetViews>
  <sheetFormatPr defaultColWidth="10.5" defaultRowHeight="11.45" customHeight="1" x14ac:dyDescent="0.25"/>
  <cols>
    <col min="1" max="1" width="0.6640625" style="1" customWidth="1"/>
    <col min="2" max="2" width="114" style="1" customWidth="1"/>
    <col min="3" max="3" width="13.33203125" style="1" customWidth="1"/>
    <col min="4" max="11" width="26.6640625" style="1" customWidth="1"/>
  </cols>
  <sheetData>
    <row r="1" spans="1:11" s="1" customFormat="1" ht="2.1" customHeight="1" x14ac:dyDescent="0.25">
      <c r="A1" s="1" t="s">
        <v>0</v>
      </c>
    </row>
    <row r="2" spans="1:11" s="1" customFormat="1" ht="15.95" customHeight="1" x14ac:dyDescent="0.25">
      <c r="B2" s="87" t="s">
        <v>1</v>
      </c>
      <c r="C2" s="87"/>
      <c r="D2" s="87"/>
      <c r="E2" s="87"/>
      <c r="F2" s="87"/>
      <c r="G2" s="87"/>
      <c r="H2" s="87"/>
      <c r="I2" s="87"/>
      <c r="J2" s="87"/>
      <c r="K2" s="87"/>
    </row>
    <row r="3" spans="1:11" s="1" customFormat="1" ht="15.95" customHeight="1" x14ac:dyDescent="0.25">
      <c r="B3" s="87" t="s">
        <v>2</v>
      </c>
      <c r="C3" s="87"/>
      <c r="D3" s="87"/>
      <c r="E3" s="87"/>
      <c r="F3" s="87"/>
      <c r="G3" s="87"/>
      <c r="H3" s="87"/>
      <c r="I3" s="87"/>
      <c r="J3" s="87"/>
      <c r="K3" s="87"/>
    </row>
    <row r="4" spans="1:11" s="1" customFormat="1" ht="15.95" customHeight="1" x14ac:dyDescent="0.25">
      <c r="I4" s="88" t="s">
        <v>3</v>
      </c>
      <c r="J4" s="88"/>
      <c r="K4" s="88"/>
    </row>
    <row r="5" spans="1:11" s="1" customFormat="1" ht="15.95" customHeight="1" x14ac:dyDescent="0.25">
      <c r="H5" s="3" t="s">
        <v>4</v>
      </c>
      <c r="I5" s="88"/>
      <c r="J5" s="88"/>
      <c r="K5" s="88"/>
    </row>
    <row r="6" spans="1:11" s="1" customFormat="1" ht="15.95" customHeight="1" x14ac:dyDescent="0.25">
      <c r="H6" s="4" t="s">
        <v>5</v>
      </c>
      <c r="I6" s="2" t="s">
        <v>6</v>
      </c>
      <c r="J6" s="2" t="s">
        <v>7</v>
      </c>
      <c r="K6" s="5" t="s">
        <v>8</v>
      </c>
    </row>
    <row r="7" spans="1:11" s="1" customFormat="1" ht="15.95" customHeight="1" x14ac:dyDescent="0.25">
      <c r="B7" s="1" t="s">
        <v>9</v>
      </c>
      <c r="C7" s="89"/>
      <c r="D7" s="89"/>
      <c r="E7" s="89"/>
      <c r="F7" s="89"/>
      <c r="G7" s="89"/>
      <c r="H7" s="4" t="s">
        <v>10</v>
      </c>
      <c r="I7" s="88"/>
      <c r="J7" s="88"/>
      <c r="K7" s="88"/>
    </row>
    <row r="8" spans="1:11" s="1" customFormat="1" ht="15.95" customHeight="1" x14ac:dyDescent="0.25">
      <c r="B8" s="1" t="s">
        <v>11</v>
      </c>
      <c r="C8" s="90"/>
      <c r="D8" s="90"/>
      <c r="E8" s="90"/>
      <c r="F8" s="90"/>
      <c r="G8" s="90"/>
      <c r="H8" s="4" t="s">
        <v>12</v>
      </c>
      <c r="I8" s="88"/>
      <c r="J8" s="88"/>
      <c r="K8" s="88"/>
    </row>
    <row r="9" spans="1:11" s="1" customFormat="1" ht="15.95" customHeight="1" x14ac:dyDescent="0.25">
      <c r="B9" s="1" t="s">
        <v>13</v>
      </c>
      <c r="C9" s="89"/>
      <c r="D9" s="89"/>
      <c r="E9" s="89"/>
      <c r="F9" s="89"/>
      <c r="G9" s="89"/>
      <c r="H9" s="4" t="s">
        <v>14</v>
      </c>
      <c r="I9" s="88"/>
      <c r="J9" s="88"/>
      <c r="K9" s="88"/>
    </row>
    <row r="10" spans="1:11" s="1" customFormat="1" ht="15.95" customHeight="1" x14ac:dyDescent="0.25">
      <c r="B10" s="1" t="s">
        <v>15</v>
      </c>
      <c r="C10" s="90"/>
      <c r="D10" s="90"/>
      <c r="E10" s="90"/>
      <c r="F10" s="90"/>
      <c r="G10" s="90"/>
      <c r="H10" s="91" t="s">
        <v>16</v>
      </c>
      <c r="I10" s="93"/>
      <c r="J10" s="93"/>
      <c r="K10" s="93"/>
    </row>
    <row r="11" spans="1:11" s="1" customFormat="1" ht="15.95" customHeight="1" x14ac:dyDescent="0.25">
      <c r="B11" s="97"/>
      <c r="C11" s="97"/>
      <c r="D11" s="97"/>
      <c r="E11" s="97"/>
      <c r="F11" s="97"/>
      <c r="G11" s="97"/>
      <c r="H11" s="92"/>
      <c r="I11" s="94"/>
      <c r="J11" s="95"/>
      <c r="K11" s="96"/>
    </row>
    <row r="12" spans="1:11" s="1" customFormat="1" ht="15.95" customHeight="1" x14ac:dyDescent="0.25">
      <c r="B12" s="1" t="s">
        <v>17</v>
      </c>
      <c r="C12" s="7" t="s">
        <v>18</v>
      </c>
      <c r="D12" s="7"/>
    </row>
    <row r="13" spans="1:11" s="1" customFormat="1" ht="0.95" customHeight="1" x14ac:dyDescent="0.25">
      <c r="B13" s="6"/>
      <c r="C13" s="8"/>
      <c r="D13" s="8"/>
    </row>
    <row r="14" spans="1:11" s="1" customFormat="1" ht="15.95" customHeight="1" x14ac:dyDescent="0.25">
      <c r="B14" s="2" t="s">
        <v>19</v>
      </c>
      <c r="C14" s="9" t="s">
        <v>20</v>
      </c>
      <c r="D14" s="2" t="s">
        <v>21</v>
      </c>
    </row>
    <row r="15" spans="1:11" s="1" customFormat="1" ht="15.95" customHeight="1" x14ac:dyDescent="0.25">
      <c r="B15" s="2" t="s">
        <v>22</v>
      </c>
      <c r="C15" s="10" t="s">
        <v>23</v>
      </c>
      <c r="D15" s="2" t="s">
        <v>24</v>
      </c>
    </row>
    <row r="16" spans="1:11" s="1" customFormat="1" ht="15.95" customHeight="1" x14ac:dyDescent="0.25">
      <c r="B16" s="11" t="s">
        <v>25</v>
      </c>
      <c r="C16" s="2" t="s">
        <v>26</v>
      </c>
      <c r="D16" s="12">
        <f>IF((IF((G22 * 1000)="-",0,(G22 * 1000))+IF((K22 * 1000)="-",0,(K22 * 1000))+IF((G53 * 1000)="-",0,(G53 * 1000))+IF((K53 * 1000)="-",0,(K53 * 1000)))=0,0,1)</f>
        <v>0</v>
      </c>
    </row>
    <row r="17" spans="2:11" s="1" customFormat="1" ht="0.95" customHeight="1" x14ac:dyDescent="0.25"/>
    <row r="18" spans="2:11" s="1" customFormat="1" ht="15.95" customHeight="1" x14ac:dyDescent="0.25">
      <c r="B18" s="98" t="s">
        <v>27</v>
      </c>
      <c r="C18" s="98"/>
      <c r="D18" s="98"/>
      <c r="E18" s="98"/>
      <c r="F18" s="98"/>
      <c r="G18" s="98"/>
      <c r="H18" s="98"/>
      <c r="I18" s="98"/>
      <c r="J18" s="98"/>
      <c r="K18" s="98"/>
    </row>
    <row r="19" spans="2:11" s="1" customFormat="1" ht="0.95" customHeight="1" x14ac:dyDescent="0.25">
      <c r="B19" s="8"/>
      <c r="C19" s="8"/>
      <c r="D19" s="13"/>
      <c r="E19" s="13"/>
      <c r="F19" s="13"/>
      <c r="G19" s="13"/>
      <c r="H19" s="13"/>
      <c r="I19" s="13"/>
      <c r="J19" s="13"/>
      <c r="K19" s="13"/>
    </row>
    <row r="20" spans="2:11" s="1" customFormat="1" ht="141.94999999999999" customHeight="1" x14ac:dyDescent="0.25">
      <c r="B20" s="2" t="s">
        <v>28</v>
      </c>
      <c r="C20" s="2" t="s">
        <v>29</v>
      </c>
      <c r="D20" s="14" t="s">
        <v>30</v>
      </c>
      <c r="E20" s="15" t="s">
        <v>31</v>
      </c>
      <c r="F20" s="15" t="s">
        <v>32</v>
      </c>
      <c r="G20" s="15" t="s">
        <v>33</v>
      </c>
      <c r="H20" s="15" t="s">
        <v>34</v>
      </c>
      <c r="I20" s="15" t="s">
        <v>35</v>
      </c>
      <c r="J20" s="15" t="s">
        <v>36</v>
      </c>
      <c r="K20" s="15" t="s">
        <v>37</v>
      </c>
    </row>
    <row r="21" spans="2:11" s="16" customFormat="1" ht="15.95" customHeight="1" x14ac:dyDescent="0.2">
      <c r="B21" s="2" t="s">
        <v>22</v>
      </c>
      <c r="C21" s="9" t="s">
        <v>23</v>
      </c>
      <c r="D21" s="9" t="s">
        <v>24</v>
      </c>
      <c r="E21" s="9" t="s">
        <v>38</v>
      </c>
      <c r="F21" s="9" t="s">
        <v>39</v>
      </c>
      <c r="G21" s="9" t="s">
        <v>40</v>
      </c>
      <c r="H21" s="9" t="s">
        <v>41</v>
      </c>
      <c r="I21" s="9" t="s">
        <v>42</v>
      </c>
      <c r="J21" s="9" t="s">
        <v>43</v>
      </c>
      <c r="K21" s="2" t="s">
        <v>44</v>
      </c>
    </row>
    <row r="22" spans="2:11" s="1" customFormat="1" ht="32.1" customHeight="1" x14ac:dyDescent="0.25">
      <c r="B22" s="17" t="s">
        <v>45</v>
      </c>
      <c r="C22" s="18" t="s">
        <v>46</v>
      </c>
      <c r="D22" s="19">
        <v>0</v>
      </c>
      <c r="E22" s="20">
        <v>0</v>
      </c>
      <c r="F22" s="20">
        <v>0</v>
      </c>
      <c r="G22" s="19">
        <f>IF(G23="-",0,G23) + IF(G50="-",0,G50) + IF(G51="-",0,G51) + IF(G52="-",0,G52)</f>
        <v>0</v>
      </c>
      <c r="H22" s="19">
        <f>IF(H23="-",0,H23) + IF(H50="-",0,H50) + IF(H51="-",0,H51) + IF(H52="-",0,H52)</f>
        <v>0</v>
      </c>
      <c r="I22" s="19">
        <f>IF(I23="-",0,I23) + IF(I50="-",0,I50) + IF(I51="-",0,I51) + IF(I52="-",0,I52)</f>
        <v>0</v>
      </c>
      <c r="J22" s="20">
        <v>0</v>
      </c>
      <c r="K22" s="21">
        <f>IF(K23="-",0,K23) + IF(K50="-",0,K50) + IF(K51="-",0,K51)</f>
        <v>0</v>
      </c>
    </row>
    <row r="23" spans="2:11" s="1" customFormat="1" ht="48" customHeight="1" x14ac:dyDescent="0.25">
      <c r="B23" s="17" t="s">
        <v>47</v>
      </c>
      <c r="C23" s="18" t="s">
        <v>48</v>
      </c>
      <c r="D23" s="20">
        <v>0</v>
      </c>
      <c r="E23" s="20">
        <v>0</v>
      </c>
      <c r="F23" s="20">
        <v>0</v>
      </c>
      <c r="G23" s="19">
        <f>IF(G24="-",0,G24) + IF(G25="-",0,G25) + IF(G26="-",0,G26) + IF(G27="-",0,G27) + IF(G33="-",0,G33) + IF(G39="-",0,G39) + IF(G43="-",0,G43) + IF(G44="-",0,G44) + IF(G45="-",0,G45) + IF(G46="-",0,G46) + IF(G47="-",0,G47)</f>
        <v>0</v>
      </c>
      <c r="H23" s="19">
        <f>IF(H24="-",0,H24) + IF(H25="-",0,H25) + IF(H26="-",0,H26) + IF(H27="-",0,H27) + IF(H33="-",0,H33) + IF(H39="-",0,H39) + IF(H43="-",0,H43) + IF(H44="-",0,H44) + IF(H45="-",0,H45) + IF(H46="-",0,H46) + IF(H47="-",0,H47)</f>
        <v>0</v>
      </c>
      <c r="I23" s="19">
        <f>IF(I27="-",0,I27) + IF(I33="-",0,I33) + IF(I39="-",0,I39) + IF(I45="-",0,I45) + IF(I47="-",0,I47)</f>
        <v>0</v>
      </c>
      <c r="J23" s="20">
        <v>0</v>
      </c>
      <c r="K23" s="21">
        <f>IF(K27="-",0,K27) + IF(K33="-",0,K33) + IF(K39="-",0,K39) + IF(K45="-",0,K45) + IF(K47="-",0,K47)</f>
        <v>0</v>
      </c>
    </row>
    <row r="24" spans="2:11" s="1" customFormat="1" ht="78.95" customHeight="1" x14ac:dyDescent="0.25">
      <c r="B24" s="22" t="s">
        <v>49</v>
      </c>
      <c r="C24" s="18" t="s">
        <v>50</v>
      </c>
      <c r="D24" s="23">
        <v>0</v>
      </c>
      <c r="E24" s="24">
        <v>0</v>
      </c>
      <c r="F24" s="23">
        <v>0</v>
      </c>
      <c r="G24" s="25">
        <f>IF(H24="-",0,H24)</f>
        <v>0</v>
      </c>
      <c r="H24" s="25">
        <f>IF('Раздел 10-6'!D38="-",0,'Раздел 10-6'!D38)</f>
        <v>0</v>
      </c>
      <c r="I24" s="2" t="s">
        <v>51</v>
      </c>
      <c r="J24" s="24">
        <v>0</v>
      </c>
      <c r="K24" s="2" t="s">
        <v>51</v>
      </c>
    </row>
    <row r="25" spans="2:11" s="1" customFormat="1" ht="32.1" customHeight="1" x14ac:dyDescent="0.25">
      <c r="B25" s="26" t="s">
        <v>52</v>
      </c>
      <c r="C25" s="18" t="s">
        <v>53</v>
      </c>
      <c r="D25" s="27">
        <v>0</v>
      </c>
      <c r="E25" s="24">
        <v>0</v>
      </c>
      <c r="F25" s="27">
        <v>0</v>
      </c>
      <c r="G25" s="25">
        <f>IF(H25="-",0,H25)</f>
        <v>0</v>
      </c>
      <c r="H25" s="28">
        <f>IF('Раздел 10-7'!D26="-",0,'Раздел 10-7'!D26)</f>
        <v>0</v>
      </c>
      <c r="I25" s="2" t="s">
        <v>51</v>
      </c>
      <c r="J25" s="29">
        <v>0</v>
      </c>
      <c r="K25" s="2" t="s">
        <v>51</v>
      </c>
    </row>
    <row r="26" spans="2:11" s="1" customFormat="1" ht="48" customHeight="1" x14ac:dyDescent="0.25">
      <c r="B26" s="26" t="s">
        <v>54</v>
      </c>
      <c r="C26" s="18" t="s">
        <v>55</v>
      </c>
      <c r="D26" s="23">
        <v>0</v>
      </c>
      <c r="E26" s="24">
        <v>0</v>
      </c>
      <c r="F26" s="23">
        <v>0</v>
      </c>
      <c r="G26" s="25">
        <f>IF(H26="-",0,H26)</f>
        <v>0</v>
      </c>
      <c r="H26" s="25">
        <f>IF('Раздел 10-3'!I68="-",0,'Раздел 10-3'!I68)</f>
        <v>0</v>
      </c>
      <c r="I26" s="2" t="s">
        <v>51</v>
      </c>
      <c r="J26" s="24">
        <v>0</v>
      </c>
      <c r="K26" s="2" t="s">
        <v>51</v>
      </c>
    </row>
    <row r="27" spans="2:11" s="1" customFormat="1" ht="32.1" customHeight="1" x14ac:dyDescent="0.25">
      <c r="B27" s="26" t="s">
        <v>56</v>
      </c>
      <c r="C27" s="18" t="s">
        <v>57</v>
      </c>
      <c r="D27" s="24">
        <v>0</v>
      </c>
      <c r="E27" s="24">
        <v>0</v>
      </c>
      <c r="F27" s="24">
        <v>0</v>
      </c>
      <c r="G27" s="25">
        <f>IF(G28="-",0,G28) + IF(G29="-",0,G29) + IF(G30="-",0,G30) + IF(G31="-",0,G31) + IF(G32="-",0,G32)</f>
        <v>0</v>
      </c>
      <c r="H27" s="25">
        <f>IF(H28="-",0,H28) + IF(H29="-",0,H29) + IF(H30="-",0,H30) + IF(H31="-",0,H31) + IF(H32="-",0,H32)</f>
        <v>0</v>
      </c>
      <c r="I27" s="30">
        <f>IF(I28="-",0,I28) + IF(I30="-",0,I30) + IF(I31="-",0,I31)</f>
        <v>0</v>
      </c>
      <c r="J27" s="24">
        <v>0</v>
      </c>
      <c r="K27" s="30">
        <f>IF(K28="-",0,K28) + IF(K30="-",0,K30) + IF(K31="-",0,K31)</f>
        <v>0</v>
      </c>
    </row>
    <row r="28" spans="2:11" s="1" customFormat="1" ht="32.1" customHeight="1" x14ac:dyDescent="0.25">
      <c r="B28" s="31" t="s">
        <v>58</v>
      </c>
      <c r="C28" s="9" t="s">
        <v>59</v>
      </c>
      <c r="D28" s="23">
        <v>0</v>
      </c>
      <c r="E28" s="23">
        <v>0</v>
      </c>
      <c r="F28" s="23">
        <v>0</v>
      </c>
      <c r="G28" s="30">
        <f>IF(H28="-",0,H28) + IF(I28="-",0,I28)</f>
        <v>0</v>
      </c>
      <c r="H28" s="30">
        <f>IF('Раздел 10-2'!D9="-",0,'Раздел 10-2'!D9) + IF('Раздел 10-3'!D9="-",0,'Раздел 10-3'!D9) + IF('Раздел 10-4'!D6="-",0,'Раздел 10-4'!D6) + IF('Раздел 10-5'!D7="-",0,'Раздел 10-5'!D7) + IF('Раздел 10-6'!D40="-",0,'Раздел 10-6'!D40)</f>
        <v>0</v>
      </c>
      <c r="I28" s="30">
        <f>IF('Раздел 10-2'!L9="-",0,'Раздел 10-2'!L9) + IF('Раздел 10-3'!J9="-",0,'Раздел 10-3'!J9)</f>
        <v>0</v>
      </c>
      <c r="J28" s="24">
        <v>0</v>
      </c>
      <c r="K28" s="30">
        <f>IF('Раздел 10-2'!M9="-",0,'Раздел 10-2'!M9) + IF('Раздел 10-3'!K9="-",0,'Раздел 10-3'!K9)</f>
        <v>0</v>
      </c>
    </row>
    <row r="29" spans="2:11" s="1" customFormat="1" ht="32.1" customHeight="1" x14ac:dyDescent="0.25">
      <c r="B29" s="31" t="s">
        <v>60</v>
      </c>
      <c r="C29" s="9" t="s">
        <v>61</v>
      </c>
      <c r="D29" s="23">
        <v>0</v>
      </c>
      <c r="E29" s="24">
        <v>0</v>
      </c>
      <c r="F29" s="23">
        <v>0</v>
      </c>
      <c r="G29" s="25">
        <f>IF(H29="-",0,H29)</f>
        <v>0</v>
      </c>
      <c r="H29" s="25">
        <f>IF('Раздел 10-2'!I74="-",0,'Раздел 10-2'!I74)</f>
        <v>0</v>
      </c>
      <c r="I29" s="2" t="s">
        <v>51</v>
      </c>
      <c r="J29" s="24">
        <v>0</v>
      </c>
      <c r="K29" s="2" t="s">
        <v>51</v>
      </c>
    </row>
    <row r="30" spans="2:11" s="1" customFormat="1" ht="32.1" customHeight="1" x14ac:dyDescent="0.25">
      <c r="B30" s="31" t="s">
        <v>62</v>
      </c>
      <c r="C30" s="9" t="s">
        <v>63</v>
      </c>
      <c r="D30" s="23">
        <v>0</v>
      </c>
      <c r="E30" s="23">
        <v>0</v>
      </c>
      <c r="F30" s="23">
        <v>0</v>
      </c>
      <c r="G30" s="25">
        <f>IF(H30="-",0,H30) + IF(I30="-",0,I30)</f>
        <v>0</v>
      </c>
      <c r="H30" s="25">
        <f>IF('Раздел 10-5'!D19="-",0,'Раздел 10-5'!D19)</f>
        <v>0</v>
      </c>
      <c r="I30" s="25">
        <f>IF('Раздел 10-5'!E19="-",0,'Раздел 10-5'!E19)</f>
        <v>0</v>
      </c>
      <c r="J30" s="24">
        <v>0</v>
      </c>
      <c r="K30" s="30">
        <f>IF('Раздел 10-5'!F19="-",0,'Раздел 10-5'!F19)</f>
        <v>0</v>
      </c>
    </row>
    <row r="31" spans="2:11" s="1" customFormat="1" ht="15.95" customHeight="1" x14ac:dyDescent="0.25">
      <c r="B31" s="31" t="s">
        <v>64</v>
      </c>
      <c r="C31" s="9" t="s">
        <v>65</v>
      </c>
      <c r="D31" s="23">
        <v>0</v>
      </c>
      <c r="E31" s="23">
        <v>0</v>
      </c>
      <c r="F31" s="23">
        <v>0</v>
      </c>
      <c r="G31" s="25">
        <f>IF(H31="-",0,H31) + IF(I31="-",0,I31)</f>
        <v>0</v>
      </c>
      <c r="H31" s="30">
        <f>IF('Раздел 10-5'!D13="-",0,'Раздел 10-5'!D13)</f>
        <v>0</v>
      </c>
      <c r="I31" s="25">
        <f>IF('Раздел 10-5'!E13="-",0,'Раздел 10-5'!E13)</f>
        <v>0</v>
      </c>
      <c r="J31" s="24">
        <v>0</v>
      </c>
      <c r="K31" s="30">
        <f>IF('Раздел 10-5'!F13="-",0,'Раздел 10-5'!F13)</f>
        <v>0</v>
      </c>
    </row>
    <row r="32" spans="2:11" s="1" customFormat="1" ht="48" customHeight="1" x14ac:dyDescent="0.25">
      <c r="B32" s="31" t="s">
        <v>66</v>
      </c>
      <c r="C32" s="9" t="s">
        <v>67</v>
      </c>
      <c r="D32" s="23">
        <v>0</v>
      </c>
      <c r="E32" s="24">
        <v>0</v>
      </c>
      <c r="F32" s="23">
        <v>0</v>
      </c>
      <c r="G32" s="25">
        <f>IF(H32="-",0,H32)</f>
        <v>0</v>
      </c>
      <c r="H32" s="25">
        <f>IF('Раздел 10-2'!K9="-",0,'Раздел 10-2'!K9) + IF('Раздел 10-3'!I47="-",0,'Раздел 10-3'!I47) + IF('Раздел 10-4'!E6="-",0,'Раздел 10-4'!E6)</f>
        <v>0</v>
      </c>
      <c r="I32" s="2" t="s">
        <v>51</v>
      </c>
      <c r="J32" s="24">
        <v>0</v>
      </c>
      <c r="K32" s="2" t="s">
        <v>51</v>
      </c>
    </row>
    <row r="33" spans="2:11" s="1" customFormat="1" ht="32.1" customHeight="1" x14ac:dyDescent="0.25">
      <c r="B33" s="26" t="s">
        <v>68</v>
      </c>
      <c r="C33" s="18" t="s">
        <v>69</v>
      </c>
      <c r="D33" s="24">
        <v>0</v>
      </c>
      <c r="E33" s="24">
        <v>0</v>
      </c>
      <c r="F33" s="24">
        <v>0</v>
      </c>
      <c r="G33" s="25">
        <f>IF(G34="-",0,G34) + IF(G35="-",0,G35) + IF(G36="-",0,G36) + IF(G37="-",0,G37) + IF(G38="-",0,G38)</f>
        <v>0</v>
      </c>
      <c r="H33" s="25">
        <f>IF(H34="-",0,H34) + IF(H35="-",0,H35) + IF(H36="-",0,H36) + IF(H37="-",0,H37) + IF(H38="-",0,H38)</f>
        <v>0</v>
      </c>
      <c r="I33" s="30">
        <f>IF(I36="-",0,I36)</f>
        <v>0</v>
      </c>
      <c r="J33" s="24">
        <v>0</v>
      </c>
      <c r="K33" s="30">
        <f>IF(K36="-",0,K36)</f>
        <v>0</v>
      </c>
    </row>
    <row r="34" spans="2:11" s="1" customFormat="1" ht="15.95" customHeight="1" x14ac:dyDescent="0.25">
      <c r="B34" s="31" t="s">
        <v>70</v>
      </c>
      <c r="C34" s="9" t="s">
        <v>71</v>
      </c>
      <c r="D34" s="23">
        <v>0</v>
      </c>
      <c r="E34" s="24">
        <v>0</v>
      </c>
      <c r="F34" s="23">
        <v>0</v>
      </c>
      <c r="G34" s="25">
        <f>IF(H34="-",0,H34)</f>
        <v>0</v>
      </c>
      <c r="H34" s="25">
        <f>IF('Раздел 10-2'!I82="-",0,'Раздел 10-2'!I82)</f>
        <v>0</v>
      </c>
      <c r="I34" s="15" t="s">
        <v>51</v>
      </c>
      <c r="J34" s="24">
        <v>0</v>
      </c>
      <c r="K34" s="15" t="s">
        <v>51</v>
      </c>
    </row>
    <row r="35" spans="2:11" s="1" customFormat="1" ht="48" customHeight="1" x14ac:dyDescent="0.25">
      <c r="B35" s="31" t="s">
        <v>72</v>
      </c>
      <c r="C35" s="9" t="s">
        <v>73</v>
      </c>
      <c r="D35" s="23">
        <v>0</v>
      </c>
      <c r="E35" s="24">
        <v>0</v>
      </c>
      <c r="F35" s="23">
        <v>0</v>
      </c>
      <c r="G35" s="25">
        <f>IF(H35="-",0,H35)</f>
        <v>0</v>
      </c>
      <c r="H35" s="25">
        <f>IF('Раздел 10-7'!D25="-",0,'Раздел 10-7'!D25)</f>
        <v>0</v>
      </c>
      <c r="I35" s="15" t="s">
        <v>51</v>
      </c>
      <c r="J35" s="24">
        <v>0</v>
      </c>
      <c r="K35" s="15" t="s">
        <v>51</v>
      </c>
    </row>
    <row r="36" spans="2:11" s="1" customFormat="1" ht="32.1" customHeight="1" x14ac:dyDescent="0.25">
      <c r="B36" s="31" t="s">
        <v>74</v>
      </c>
      <c r="C36" s="9" t="s">
        <v>75</v>
      </c>
      <c r="D36" s="23">
        <v>0</v>
      </c>
      <c r="E36" s="23">
        <v>0</v>
      </c>
      <c r="F36" s="23">
        <v>0</v>
      </c>
      <c r="G36" s="25">
        <f>IF(H36="-",0,H36) + IF(I36="-",0,I36)</f>
        <v>0</v>
      </c>
      <c r="H36" s="25">
        <f>IF('Раздел 10-6'!D30="-",0,'Раздел 10-6'!D30)</f>
        <v>0</v>
      </c>
      <c r="I36" s="30">
        <f>IF('Раздел 10-6'!E30="-",0,'Раздел 10-6'!E30)</f>
        <v>0</v>
      </c>
      <c r="J36" s="24">
        <v>0</v>
      </c>
      <c r="K36" s="30">
        <f>IF('Раздел 10-6'!F30="-",0,'Раздел 10-6'!F30)</f>
        <v>0</v>
      </c>
    </row>
    <row r="37" spans="2:11" s="1" customFormat="1" ht="48" customHeight="1" x14ac:dyDescent="0.25">
      <c r="B37" s="31" t="s">
        <v>76</v>
      </c>
      <c r="C37" s="9" t="s">
        <v>77</v>
      </c>
      <c r="D37" s="23">
        <v>0</v>
      </c>
      <c r="E37" s="24">
        <v>0</v>
      </c>
      <c r="F37" s="24">
        <v>0</v>
      </c>
      <c r="G37" s="25">
        <f>IF(H37="-",0,H37)</f>
        <v>0</v>
      </c>
      <c r="H37" s="25">
        <f>IF('Раздел 10-7'!D28="-",0,'Раздел 10-7'!D28)</f>
        <v>0</v>
      </c>
      <c r="I37" s="15" t="s">
        <v>51</v>
      </c>
      <c r="J37" s="24">
        <v>0</v>
      </c>
      <c r="K37" s="15" t="s">
        <v>51</v>
      </c>
    </row>
    <row r="38" spans="2:11" s="1" customFormat="1" ht="32.1" customHeight="1" x14ac:dyDescent="0.25">
      <c r="B38" s="31" t="s">
        <v>78</v>
      </c>
      <c r="C38" s="9" t="s">
        <v>79</v>
      </c>
      <c r="D38" s="23">
        <v>0</v>
      </c>
      <c r="E38" s="24">
        <v>0</v>
      </c>
      <c r="F38" s="24">
        <v>0</v>
      </c>
      <c r="G38" s="25">
        <f>IF(H38="-",0,H38)</f>
        <v>0</v>
      </c>
      <c r="H38" s="25">
        <f>IF('Раздел 10-7'!D30="-",0,'Раздел 10-7'!D30)</f>
        <v>0</v>
      </c>
      <c r="I38" s="15" t="s">
        <v>51</v>
      </c>
      <c r="J38" s="24">
        <v>0</v>
      </c>
      <c r="K38" s="15" t="s">
        <v>51</v>
      </c>
    </row>
    <row r="39" spans="2:11" s="1" customFormat="1" ht="32.1" customHeight="1" x14ac:dyDescent="0.25">
      <c r="B39" s="26" t="s">
        <v>80</v>
      </c>
      <c r="C39" s="18" t="s">
        <v>81</v>
      </c>
      <c r="D39" s="24">
        <v>0</v>
      </c>
      <c r="E39" s="24">
        <v>0</v>
      </c>
      <c r="F39" s="24">
        <v>0</v>
      </c>
      <c r="G39" s="25">
        <f>IF(G40="-",0,G40) + IF(G41="-",0,G41) + IF(G42="-",0,G42)</f>
        <v>0</v>
      </c>
      <c r="H39" s="25">
        <f>IF(H40="-",0,H40) + IF(H41="-",0,H41) + IF(H42="-",0,H42)</f>
        <v>0</v>
      </c>
      <c r="I39" s="25">
        <f>IF(I40="-",0,I40) + IF(I41="-",0,I41)</f>
        <v>0</v>
      </c>
      <c r="J39" s="24">
        <v>0</v>
      </c>
      <c r="K39" s="30">
        <f>IF(K40="-",0,K40) + IF(K41="-",0,K41)</f>
        <v>0</v>
      </c>
    </row>
    <row r="40" spans="2:11" s="1" customFormat="1" ht="32.1" customHeight="1" x14ac:dyDescent="0.25">
      <c r="B40" s="31" t="s">
        <v>82</v>
      </c>
      <c r="C40" s="9" t="s">
        <v>83</v>
      </c>
      <c r="D40" s="23">
        <v>0</v>
      </c>
      <c r="E40" s="23">
        <v>0</v>
      </c>
      <c r="F40" s="23">
        <v>0</v>
      </c>
      <c r="G40" s="25">
        <f>IF(H40="-",0,H40) + IF(I40="-",0,I40)</f>
        <v>0</v>
      </c>
      <c r="H40" s="25">
        <f>IF('Раздел 10-6'!D6="-",0,'Раздел 10-6'!D6)</f>
        <v>0</v>
      </c>
      <c r="I40" s="30">
        <f>IF('Раздел 10-6'!E6="-",0,'Раздел 10-6'!E6)</f>
        <v>0</v>
      </c>
      <c r="J40" s="30">
        <v>0</v>
      </c>
      <c r="K40" s="30">
        <f>IF('Раздел 10-6'!F6="-",0,'Раздел 10-6'!F6)</f>
        <v>0</v>
      </c>
    </row>
    <row r="41" spans="2:11" s="1" customFormat="1" ht="48" customHeight="1" x14ac:dyDescent="0.25">
      <c r="B41" s="31" t="s">
        <v>84</v>
      </c>
      <c r="C41" s="9" t="s">
        <v>85</v>
      </c>
      <c r="D41" s="23">
        <v>0</v>
      </c>
      <c r="E41" s="23">
        <v>0</v>
      </c>
      <c r="F41" s="23">
        <v>0</v>
      </c>
      <c r="G41" s="25">
        <f>IF(H41="-",0,H41) + IF(I41="-",0,I41)</f>
        <v>0</v>
      </c>
      <c r="H41" s="25">
        <f>IF('Раздел 10-6'!D12="-",0,'Раздел 10-6'!D12)</f>
        <v>0</v>
      </c>
      <c r="I41" s="30">
        <f>IF('Раздел 10-6'!E12="-",0,'Раздел 10-6'!E12)</f>
        <v>0</v>
      </c>
      <c r="J41" s="30">
        <v>0</v>
      </c>
      <c r="K41" s="30">
        <f>IF('Раздел 10-6'!F12="-",0,'Раздел 10-6'!F12)</f>
        <v>0</v>
      </c>
    </row>
    <row r="42" spans="2:11" s="1" customFormat="1" ht="48" customHeight="1" x14ac:dyDescent="0.25">
      <c r="B42" s="31" t="s">
        <v>86</v>
      </c>
      <c r="C42" s="9" t="s">
        <v>87</v>
      </c>
      <c r="D42" s="23">
        <v>0</v>
      </c>
      <c r="E42" s="24">
        <v>0</v>
      </c>
      <c r="F42" s="23">
        <v>0</v>
      </c>
      <c r="G42" s="25">
        <f>IF(H42="-",0,H42)</f>
        <v>0</v>
      </c>
      <c r="H42" s="25">
        <f>IF('Раздел 10-6'!D35="-",0,'Раздел 10-6'!D35)</f>
        <v>0</v>
      </c>
      <c r="I42" s="15" t="s">
        <v>51</v>
      </c>
      <c r="J42" s="30">
        <v>0</v>
      </c>
      <c r="K42" s="15" t="s">
        <v>51</v>
      </c>
    </row>
    <row r="43" spans="2:11" s="1" customFormat="1" ht="63" customHeight="1" x14ac:dyDescent="0.25">
      <c r="B43" s="26" t="s">
        <v>88</v>
      </c>
      <c r="C43" s="18" t="s">
        <v>89</v>
      </c>
      <c r="D43" s="23">
        <v>0</v>
      </c>
      <c r="E43" s="24">
        <v>0</v>
      </c>
      <c r="F43" s="24">
        <v>0</v>
      </c>
      <c r="G43" s="25">
        <f>IF(H43="-",0,H43)</f>
        <v>0</v>
      </c>
      <c r="H43" s="25">
        <f>IF('Раздел 10-7'!D29="-",0,'Раздел 10-7'!D29)</f>
        <v>0</v>
      </c>
      <c r="I43" s="15" t="s">
        <v>51</v>
      </c>
      <c r="J43" s="24">
        <v>0</v>
      </c>
      <c r="K43" s="15" t="s">
        <v>51</v>
      </c>
    </row>
    <row r="44" spans="2:11" s="1" customFormat="1" ht="32.1" customHeight="1" x14ac:dyDescent="0.25">
      <c r="B44" s="26" t="s">
        <v>90</v>
      </c>
      <c r="C44" s="18" t="s">
        <v>91</v>
      </c>
      <c r="D44" s="23">
        <v>0</v>
      </c>
      <c r="E44" s="24">
        <v>0</v>
      </c>
      <c r="F44" s="23">
        <v>0</v>
      </c>
      <c r="G44" s="25">
        <f>IF(H44="-",0,H44)</f>
        <v>0</v>
      </c>
      <c r="H44" s="25">
        <f>IF('Раздел 10-2'!I43="-",0,'Раздел 10-2'!I43) + IF('Раздел 10-2'!I55="-",0,'Раздел 10-2'!I55) + IF('Раздел 10-2'!I59="-",0,'Раздел 10-2'!I59)</f>
        <v>0</v>
      </c>
      <c r="I44" s="15" t="s">
        <v>51</v>
      </c>
      <c r="J44" s="24">
        <v>0</v>
      </c>
      <c r="K44" s="15" t="s">
        <v>51</v>
      </c>
    </row>
    <row r="45" spans="2:11" s="1" customFormat="1" ht="32.1" customHeight="1" x14ac:dyDescent="0.25">
      <c r="B45" s="26" t="s">
        <v>92</v>
      </c>
      <c r="C45" s="18" t="s">
        <v>93</v>
      </c>
      <c r="D45" s="23">
        <v>0</v>
      </c>
      <c r="E45" s="23">
        <v>0</v>
      </c>
      <c r="F45" s="23">
        <v>0</v>
      </c>
      <c r="G45" s="25">
        <f>IF(H45="-",0,H45) + IF(I45="-",0,I45)</f>
        <v>0</v>
      </c>
      <c r="H45" s="25">
        <f>IF('Раздел 10-5'!D18="-",0,'Раздел 10-5'!D18)</f>
        <v>0</v>
      </c>
      <c r="I45" s="30">
        <f>IF('Раздел 10-5'!E18="-",0,'Раздел 10-5'!E18)</f>
        <v>0</v>
      </c>
      <c r="J45" s="24">
        <v>0</v>
      </c>
      <c r="K45" s="30">
        <f>IF('Раздел 10-5'!F18="-",0,'Раздел 10-5'!F18)</f>
        <v>0</v>
      </c>
    </row>
    <row r="46" spans="2:11" s="1" customFormat="1" ht="32.1" customHeight="1" x14ac:dyDescent="0.25">
      <c r="B46" s="26" t="s">
        <v>94</v>
      </c>
      <c r="C46" s="18" t="s">
        <v>95</v>
      </c>
      <c r="D46" s="23">
        <v>0</v>
      </c>
      <c r="E46" s="24">
        <v>0</v>
      </c>
      <c r="F46" s="23">
        <v>0</v>
      </c>
      <c r="G46" s="25">
        <f>IF(H46="-",0,H46)</f>
        <v>0</v>
      </c>
      <c r="H46" s="25">
        <f>IF('Раздел 10-2'!I27="-",0,'Раздел 10-2'!I27) + IF('Раздел 10-2'!I87="-",0,'Раздел 10-2'!I87) + IF('Раздел 10-2'!I103="-",0,'Раздел 10-2'!I103) + IF('Раздел 10-6'!D29="-",0,'Раздел 10-6'!D29)</f>
        <v>0</v>
      </c>
      <c r="I46" s="15" t="s">
        <v>51</v>
      </c>
      <c r="J46" s="24">
        <v>0</v>
      </c>
      <c r="K46" s="15" t="s">
        <v>51</v>
      </c>
    </row>
    <row r="47" spans="2:11" s="1" customFormat="1" ht="15.95" customHeight="1" x14ac:dyDescent="0.25">
      <c r="B47" s="32" t="s">
        <v>96</v>
      </c>
      <c r="C47" s="18" t="s">
        <v>97</v>
      </c>
      <c r="D47" s="24">
        <v>0</v>
      </c>
      <c r="E47" s="24">
        <v>0</v>
      </c>
      <c r="F47" s="24">
        <v>0</v>
      </c>
      <c r="G47" s="25">
        <f>IF(G48="-",0,G48) + IF(G49="-",0,G49)</f>
        <v>0</v>
      </c>
      <c r="H47" s="25">
        <f>IF(H48="-",0,H48)</f>
        <v>0</v>
      </c>
      <c r="I47" s="25">
        <f>IF(I48="-",0,I48) + IF(I49="-",0,I49)</f>
        <v>0</v>
      </c>
      <c r="J47" s="24">
        <v>0</v>
      </c>
      <c r="K47" s="30">
        <f>IF(K48="-",0,K48) + IF(K49="-",0,K49)</f>
        <v>0</v>
      </c>
    </row>
    <row r="48" spans="2:11" s="1" customFormat="1" ht="15.95" customHeight="1" x14ac:dyDescent="0.25">
      <c r="B48" s="33" t="s">
        <v>98</v>
      </c>
      <c r="C48" s="9" t="s">
        <v>99</v>
      </c>
      <c r="D48" s="23">
        <v>0</v>
      </c>
      <c r="E48" s="23">
        <v>0</v>
      </c>
      <c r="F48" s="23">
        <v>0</v>
      </c>
      <c r="G48" s="25">
        <f>IF(H48="-",0,H48) + IF(I48="-",0,I48)</f>
        <v>0</v>
      </c>
      <c r="H48" s="25">
        <f>IF('Раздел 10-7'!D10="-",0,'Раздел 10-7'!D10)</f>
        <v>0</v>
      </c>
      <c r="I48" s="25">
        <f>IF('Раздел 10-7'!E10="-",0,'Раздел 10-7'!E10)</f>
        <v>0</v>
      </c>
      <c r="J48" s="24">
        <v>0</v>
      </c>
      <c r="K48" s="30">
        <f>IF('Раздел 10-7'!F10="-",0,'Раздел 10-7'!F10)</f>
        <v>0</v>
      </c>
    </row>
    <row r="49" spans="2:11" s="1" customFormat="1" ht="32.1" customHeight="1" x14ac:dyDescent="0.25">
      <c r="B49" s="31" t="s">
        <v>100</v>
      </c>
      <c r="C49" s="9" t="s">
        <v>101</v>
      </c>
      <c r="D49" s="23">
        <v>0</v>
      </c>
      <c r="E49" s="9" t="s">
        <v>51</v>
      </c>
      <c r="F49" s="9" t="s">
        <v>51</v>
      </c>
      <c r="G49" s="34">
        <f>IF(I49="-",0,I49)</f>
        <v>0</v>
      </c>
      <c r="H49" s="2" t="s">
        <v>51</v>
      </c>
      <c r="I49" s="34">
        <f>IF('Раздел 10-4'!F6="-",0,'Раздел 10-4'!F6) + IF('Раздел 10-6'!E48="-",0,'Раздел 10-6'!E48) + IF('Раздел 10-7'!E14="-",0,'Раздел 10-7'!E14)</f>
        <v>0</v>
      </c>
      <c r="J49" s="30">
        <v>0</v>
      </c>
      <c r="K49" s="34">
        <f>IF('Раздел 10-4'!G6="-",0,'Раздел 10-4'!G6) + IF('Раздел 10-6'!F48="-",0,'Раздел 10-6'!F48) + IF('Раздел 10-7'!F14="-",0,'Раздел 10-7'!F14)</f>
        <v>0</v>
      </c>
    </row>
    <row r="50" spans="2:11" s="1" customFormat="1" ht="32.1" customHeight="1" x14ac:dyDescent="0.25">
      <c r="B50" s="17" t="s">
        <v>102</v>
      </c>
      <c r="C50" s="18" t="s">
        <v>103</v>
      </c>
      <c r="D50" s="23">
        <v>0</v>
      </c>
      <c r="E50" s="23">
        <v>0</v>
      </c>
      <c r="F50" s="23">
        <v>0</v>
      </c>
      <c r="G50" s="25">
        <f>IF(H50="-",0,H50) + IF(I50="-",0,I50)</f>
        <v>0</v>
      </c>
      <c r="H50" s="25">
        <f>IF('Раздел 10-7'!D6="-",0,'Раздел 10-7'!D6)</f>
        <v>0</v>
      </c>
      <c r="I50" s="25">
        <f>IF('Раздел 10-7'!E6="-",0,'Раздел 10-7'!E6)</f>
        <v>0</v>
      </c>
      <c r="J50" s="24">
        <v>0</v>
      </c>
      <c r="K50" s="30">
        <f>IF('Раздел 10-7'!F6="-",0,'Раздел 10-7'!F6)</f>
        <v>0</v>
      </c>
    </row>
    <row r="51" spans="2:11" s="1" customFormat="1" ht="15.95" customHeight="1" x14ac:dyDescent="0.25">
      <c r="B51" s="35" t="s">
        <v>104</v>
      </c>
      <c r="C51" s="18" t="s">
        <v>105</v>
      </c>
      <c r="D51" s="23">
        <v>0</v>
      </c>
      <c r="E51" s="23">
        <v>0</v>
      </c>
      <c r="F51" s="23">
        <v>0</v>
      </c>
      <c r="G51" s="25">
        <f>IF(H51="-",0,H51) + IF(I51="-",0,I51)</f>
        <v>0</v>
      </c>
      <c r="H51" s="25">
        <f>IF('Раздел 10-7'!D9="-",0,'Раздел 10-7'!D9)</f>
        <v>0</v>
      </c>
      <c r="I51" s="25">
        <f>IF('Раздел 10-7'!E9="-",0,'Раздел 10-7'!E9)</f>
        <v>0</v>
      </c>
      <c r="J51" s="24">
        <v>0</v>
      </c>
      <c r="K51" s="30">
        <f>IF('Раздел 10-7'!F9="-",0,'Раздел 10-7'!F9)</f>
        <v>0</v>
      </c>
    </row>
    <row r="52" spans="2:11" s="1" customFormat="1" ht="32.1" customHeight="1" x14ac:dyDescent="0.25">
      <c r="B52" s="17" t="s">
        <v>106</v>
      </c>
      <c r="C52" s="18" t="s">
        <v>107</v>
      </c>
      <c r="D52" s="9" t="s">
        <v>51</v>
      </c>
      <c r="E52" s="9" t="s">
        <v>51</v>
      </c>
      <c r="F52" s="9" t="s">
        <v>51</v>
      </c>
      <c r="G52" s="30">
        <f>IF(H52="-",0,H52) + IF(I52="-",0,I52)</f>
        <v>0</v>
      </c>
      <c r="H52" s="30">
        <f>IF('Раздел 10-7'!D31="-",0,'Раздел 10-7'!D31)</f>
        <v>0</v>
      </c>
      <c r="I52" s="30">
        <f>IF('Раздел 10-7'!E31="-",0,'Раздел 10-7'!E31)</f>
        <v>0</v>
      </c>
      <c r="J52" s="9" t="s">
        <v>51</v>
      </c>
      <c r="K52" s="2" t="s">
        <v>51</v>
      </c>
    </row>
    <row r="53" spans="2:11" s="1" customFormat="1" ht="32.1" customHeight="1" x14ac:dyDescent="0.25">
      <c r="B53" s="36" t="s">
        <v>108</v>
      </c>
      <c r="C53" s="9" t="s">
        <v>109</v>
      </c>
      <c r="D53" s="9" t="s">
        <v>51</v>
      </c>
      <c r="E53" s="9" t="s">
        <v>51</v>
      </c>
      <c r="F53" s="9" t="s">
        <v>51</v>
      </c>
      <c r="G53" s="30">
        <f>IF(H53="-",0,H53) + IF(I53="-",0,I53)</f>
        <v>0</v>
      </c>
      <c r="H53" s="30">
        <f>IF('Раздел 10-7'!D32="-",0,'Раздел 10-7'!D32)</f>
        <v>0</v>
      </c>
      <c r="I53" s="30">
        <f>IF('Раздел 10-7'!E32="-",0,'Раздел 10-7'!E32)</f>
        <v>0</v>
      </c>
      <c r="J53" s="9" t="s">
        <v>51</v>
      </c>
      <c r="K53" s="34">
        <f>IF('Раздел 10-7'!F32="-",0,'Раздел 10-7'!F32)</f>
        <v>0</v>
      </c>
    </row>
  </sheetData>
  <mergeCells count="16">
    <mergeCell ref="B18:K18"/>
    <mergeCell ref="C8:G8"/>
    <mergeCell ref="I8:K8"/>
    <mergeCell ref="C9:G9"/>
    <mergeCell ref="I9:K9"/>
    <mergeCell ref="C10:G10"/>
    <mergeCell ref="H10:H11"/>
    <mergeCell ref="I10:J11"/>
    <mergeCell ref="K10:K11"/>
    <mergeCell ref="B11:G11"/>
    <mergeCell ref="B2:K2"/>
    <mergeCell ref="B3:K3"/>
    <mergeCell ref="I4:K4"/>
    <mergeCell ref="I5:K5"/>
    <mergeCell ref="C7:G7"/>
    <mergeCell ref="I7:K7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M106"/>
  <sheetViews>
    <sheetView workbookViewId="0"/>
  </sheetViews>
  <sheetFormatPr defaultColWidth="10.5" defaultRowHeight="11.45" customHeight="1" x14ac:dyDescent="0.2"/>
  <cols>
    <col min="1" max="1" width="0.6640625" style="37" customWidth="1"/>
    <col min="2" max="2" width="78.83203125" style="37" customWidth="1"/>
    <col min="3" max="3" width="12" style="37" customWidth="1"/>
    <col min="4" max="13" width="27.83203125" style="37" customWidth="1"/>
  </cols>
  <sheetData>
    <row r="1" spans="2:13" s="37" customFormat="1" ht="2.1" customHeight="1" x14ac:dyDescent="0.2"/>
    <row r="2" spans="2:13" s="37" customFormat="1" ht="15.95" customHeight="1" x14ac:dyDescent="0.2">
      <c r="B2" s="99" t="s">
        <v>110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2:13" s="37" customFormat="1" ht="0.95" customHeight="1" x14ac:dyDescent="0.2"/>
    <row r="4" spans="2:13" s="37" customFormat="1" ht="15.95" customHeight="1" x14ac:dyDescent="0.2">
      <c r="B4" s="100" t="s">
        <v>111</v>
      </c>
      <c r="C4" s="100" t="s">
        <v>29</v>
      </c>
      <c r="D4" s="103" t="s">
        <v>34</v>
      </c>
      <c r="E4" s="103"/>
      <c r="F4" s="103"/>
      <c r="G4" s="103"/>
      <c r="H4" s="103"/>
      <c r="I4" s="103"/>
      <c r="J4" s="103"/>
      <c r="K4" s="103"/>
      <c r="L4" s="104" t="s">
        <v>112</v>
      </c>
      <c r="M4" s="104" t="s">
        <v>113</v>
      </c>
    </row>
    <row r="5" spans="2:13" s="37" customFormat="1" ht="15.95" customHeight="1" x14ac:dyDescent="0.2">
      <c r="B5" s="101"/>
      <c r="C5" s="101"/>
      <c r="D5" s="107" t="s">
        <v>114</v>
      </c>
      <c r="E5" s="107"/>
      <c r="F5" s="107"/>
      <c r="G5" s="107"/>
      <c r="H5" s="107"/>
      <c r="I5" s="108" t="s">
        <v>115</v>
      </c>
      <c r="J5" s="111" t="s">
        <v>116</v>
      </c>
      <c r="K5" s="114" t="s">
        <v>117</v>
      </c>
      <c r="L5" s="105"/>
      <c r="M5" s="105"/>
    </row>
    <row r="6" spans="2:13" s="37" customFormat="1" ht="15.95" customHeight="1" x14ac:dyDescent="0.2">
      <c r="B6" s="101"/>
      <c r="C6" s="101"/>
      <c r="D6" s="108" t="s">
        <v>118</v>
      </c>
      <c r="E6" s="117" t="s">
        <v>119</v>
      </c>
      <c r="F6" s="117"/>
      <c r="G6" s="117"/>
      <c r="H6" s="117"/>
      <c r="I6" s="109"/>
      <c r="J6" s="112"/>
      <c r="K6" s="115"/>
      <c r="L6" s="105"/>
      <c r="M6" s="105"/>
    </row>
    <row r="7" spans="2:13" s="37" customFormat="1" ht="204.95" customHeight="1" x14ac:dyDescent="0.2">
      <c r="B7" s="102"/>
      <c r="C7" s="102"/>
      <c r="D7" s="110"/>
      <c r="E7" s="41" t="s">
        <v>120</v>
      </c>
      <c r="F7" s="41" t="s">
        <v>121</v>
      </c>
      <c r="G7" s="42" t="s">
        <v>122</v>
      </c>
      <c r="H7" s="41" t="s">
        <v>123</v>
      </c>
      <c r="I7" s="110"/>
      <c r="J7" s="113"/>
      <c r="K7" s="116"/>
      <c r="L7" s="106"/>
      <c r="M7" s="106"/>
    </row>
    <row r="8" spans="2:13" s="37" customFormat="1" ht="15.95" customHeight="1" x14ac:dyDescent="0.2">
      <c r="B8" s="45" t="s">
        <v>22</v>
      </c>
      <c r="C8" s="45" t="s">
        <v>23</v>
      </c>
      <c r="D8" s="45" t="s">
        <v>24</v>
      </c>
      <c r="E8" s="45" t="s">
        <v>38</v>
      </c>
      <c r="F8" s="45" t="s">
        <v>40</v>
      </c>
      <c r="G8" s="46" t="s">
        <v>41</v>
      </c>
      <c r="H8" s="45" t="s">
        <v>42</v>
      </c>
      <c r="I8" s="45" t="s">
        <v>43</v>
      </c>
      <c r="J8" s="46" t="s">
        <v>44</v>
      </c>
      <c r="K8" s="45" t="s">
        <v>124</v>
      </c>
      <c r="L8" s="43" t="s">
        <v>125</v>
      </c>
      <c r="M8" s="43" t="s">
        <v>126</v>
      </c>
    </row>
    <row r="9" spans="2:13" s="37" customFormat="1" ht="32.1" customHeight="1" x14ac:dyDescent="0.2">
      <c r="B9" s="47" t="s">
        <v>127</v>
      </c>
      <c r="C9" s="48" t="s">
        <v>128</v>
      </c>
      <c r="D9" s="49">
        <f>IF(D10="-",0,D10) + IF(D73="-",0,D73) + IF(D106="-",0,D106)</f>
        <v>0</v>
      </c>
      <c r="E9" s="49">
        <f>IF(E10="-",0,E10) + IF(E106="-",0,E106)</f>
        <v>0</v>
      </c>
      <c r="F9" s="49">
        <f>IF(F10="-",0,F10) + IF(F73="-",0,F73)</f>
        <v>0</v>
      </c>
      <c r="G9" s="50"/>
      <c r="H9" s="49">
        <f>IF(H10="-",0,H10)</f>
        <v>0</v>
      </c>
      <c r="I9" s="49">
        <f>IF(I10="-",0,I10) + IF(I73="-",0,I73) + IF(I103="-",0,I103)</f>
        <v>0</v>
      </c>
      <c r="J9" s="50"/>
      <c r="K9" s="51">
        <f>IF(K10="-",0,K10) + IF(K73="-",0,K73)</f>
        <v>0</v>
      </c>
      <c r="L9" s="52">
        <f>IF(L10="-",0,L10) + IF(L73="-",0,L73) + IF(L103="-",0,L103)</f>
        <v>0</v>
      </c>
      <c r="M9" s="52">
        <f>IF(M10="-",0,M10) + IF(M73="-",0,M73) + IF(M103="-",0,M103)</f>
        <v>0</v>
      </c>
    </row>
    <row r="10" spans="2:13" s="37" customFormat="1" ht="48" customHeight="1" x14ac:dyDescent="0.2">
      <c r="B10" s="47" t="s">
        <v>129</v>
      </c>
      <c r="C10" s="48" t="s">
        <v>130</v>
      </c>
      <c r="D10" s="49">
        <f>IF(D11="-",0,D11) + IF(D20="-",0,D20) + IF(D21="-",0,D21) + IF(D27="-",0,D27) + IF(D36="-",0,D36) + IF(D40="-",0,D40) + IF(D41="-",0,D41) + IF(D42="-",0,D42) + IF(D71="-",0,D71)</f>
        <v>0</v>
      </c>
      <c r="E10" s="49">
        <f>IF(E11="-",0,E11) + IF(E20="-",0,E20) + IF(E21="-",0,E21) + IF(E27="-",0,E27) + IF(E36="-",0,E36) + IF(E40="-",0,E40) + IF(E71="-",0,E71)</f>
        <v>0</v>
      </c>
      <c r="F10" s="49">
        <f>IF(F11="-",0,F11) + IF(F20="-",0,F20) + IF(F21="-",0,F21) + IF(F40="-",0,F40) + IF(F41="-",0,F41) + IF(F42="-",0,F42)</f>
        <v>0</v>
      </c>
      <c r="G10" s="53"/>
      <c r="H10" s="49">
        <f>IF(H11="-",0,H11) + IF(H20="-",0,H20) + IF(H21="-",0,H21) + IF(H27="-",0,H27) + IF(H36="-",0,H36) + IF(H40="-",0,H40) + IF(H42="-",0,H42) + IF(H71="-",0,H71)</f>
        <v>0</v>
      </c>
      <c r="I10" s="52">
        <f>IF(I27="-",0,I27) + IF(I42="-",0,I42)</f>
        <v>0</v>
      </c>
      <c r="J10" s="54"/>
      <c r="K10" s="55">
        <f>IF(K11="-",0,K11) + IF(K20="-",0,K20) + IF(K21="-",0,K21) + IF(K40="-",0,K40)</f>
        <v>0</v>
      </c>
      <c r="L10" s="52">
        <f>IF(L11="-",0,L11) + IF(L20="-",0,L20) + IF(L21="-",0,L21) + IF(L27="-",0,L27) + IF(L36="-",0,L36) + IF(L40="-",0,L40) + IF(L41="-",0,L41) + IF(L42="-",0,L42) + IF(L71="-",0,L71) + IF(L72="-",0,L72)</f>
        <v>0</v>
      </c>
      <c r="M10" s="52">
        <f>IF(M11="-",0,M11) + IF(M20="-",0,M20) + IF(M21="-",0,M21) + IF(M27="-",0,M27) + IF(M36="-",0,M36) + IF(M40="-",0,M40) + IF(M41="-",0,M41) + IF(M42="-",0,M42) + IF(M71="-",0,M71) + IF(M72="-",0,M72)</f>
        <v>0</v>
      </c>
    </row>
    <row r="11" spans="2:13" s="37" customFormat="1" ht="32.1" customHeight="1" x14ac:dyDescent="0.2">
      <c r="B11" s="56" t="s">
        <v>131</v>
      </c>
      <c r="C11" s="45" t="s">
        <v>132</v>
      </c>
      <c r="D11" s="49">
        <f>IF(D12="-",0,D12) + IF(D14="-",0,D14) + IF(D16="-",0,D16) + IF(D17="-",0,D17) + IF(D18="-",0,D18) + IF(D19="-",0,D19)</f>
        <v>0</v>
      </c>
      <c r="E11" s="49">
        <f>IF(E12="-",0,E12) + IF(E14="-",0,E14) + IF(E16="-",0,E16) + IF(E17="-",0,E17) + IF(E18="-",0,E18) + IF(E19="-",0,E19)</f>
        <v>0</v>
      </c>
      <c r="F11" s="49">
        <f>IF(F12="-",0,F12) + IF(F14="-",0,F14) + IF(F16="-",0,F16) + IF(F17="-",0,F17) + IF(F18="-",0,F18) + IF(F19="-",0,F19)</f>
        <v>0</v>
      </c>
      <c r="G11" s="118" t="s">
        <v>133</v>
      </c>
      <c r="H11" s="49">
        <f>IF(H12="-",0,H12) + IF(H14="-",0,H14) + IF(H16="-",0,H16) + IF(H17="-",0,H17) + IF(H18="-",0,H18) + IF(H19="-",0,H19)</f>
        <v>0</v>
      </c>
      <c r="I11" s="45" t="s">
        <v>51</v>
      </c>
      <c r="J11" s="53"/>
      <c r="K11" s="55">
        <f>IF(K12="-",0,K12) + IF(K14="-",0,K14) + IF(K16="-",0,K16) + IF(K17="-",0,K17) + IF(K18="-",0,K18) + IF(K19="-",0,K19)</f>
        <v>0</v>
      </c>
      <c r="L11" s="52">
        <f>IF(L12="-",0,L12) + IF(L14="-",0,L14) + IF(L16="-",0,L16) + IF(L17="-",0,L17) + IF(L18="-",0,L18) + IF(L19="-",0,L19)</f>
        <v>0</v>
      </c>
      <c r="M11" s="52">
        <f>IF(M12="-",0,M12) + IF(M14="-",0,M14) + IF(M16="-",0,M16) + IF(M17="-",0,M17) + IF(M18="-",0,M18) + IF(M19="-",0,M19)</f>
        <v>0</v>
      </c>
    </row>
    <row r="12" spans="2:13" s="37" customFormat="1" ht="15.95" customHeight="1" x14ac:dyDescent="0.2">
      <c r="B12" s="57" t="s">
        <v>134</v>
      </c>
      <c r="C12" s="45" t="s">
        <v>135</v>
      </c>
      <c r="D12" s="49">
        <f t="shared" ref="D12:D20" si="0">IF(E12="-",0,E12) + IF(F12="-",0,F12) + IF(H12="-",0,H12)</f>
        <v>0</v>
      </c>
      <c r="E12" s="58">
        <v>0</v>
      </c>
      <c r="F12" s="58">
        <v>0</v>
      </c>
      <c r="G12" s="119"/>
      <c r="H12" s="58">
        <v>0</v>
      </c>
      <c r="I12" s="45" t="s">
        <v>51</v>
      </c>
      <c r="J12" s="53"/>
      <c r="K12" s="59">
        <v>0</v>
      </c>
      <c r="L12" s="60">
        <v>0</v>
      </c>
      <c r="M12" s="60">
        <v>0</v>
      </c>
    </row>
    <row r="13" spans="2:13" s="37" customFormat="1" ht="15.95" customHeight="1" x14ac:dyDescent="0.2">
      <c r="B13" s="61" t="s">
        <v>136</v>
      </c>
      <c r="C13" s="45" t="s">
        <v>137</v>
      </c>
      <c r="D13" s="49">
        <f t="shared" si="0"/>
        <v>0</v>
      </c>
      <c r="E13" s="58">
        <v>0</v>
      </c>
      <c r="F13" s="58">
        <v>0</v>
      </c>
      <c r="G13" s="119"/>
      <c r="H13" s="58">
        <v>0</v>
      </c>
      <c r="I13" s="45" t="s">
        <v>51</v>
      </c>
      <c r="J13" s="53"/>
      <c r="K13" s="59">
        <v>0</v>
      </c>
      <c r="L13" s="60">
        <v>0</v>
      </c>
      <c r="M13" s="60">
        <v>0</v>
      </c>
    </row>
    <row r="14" spans="2:13" s="37" customFormat="1" ht="15.95" customHeight="1" x14ac:dyDescent="0.2">
      <c r="B14" s="57" t="s">
        <v>138</v>
      </c>
      <c r="C14" s="45" t="s">
        <v>139</v>
      </c>
      <c r="D14" s="49">
        <f t="shared" si="0"/>
        <v>0</v>
      </c>
      <c r="E14" s="58">
        <v>0</v>
      </c>
      <c r="F14" s="58">
        <v>0</v>
      </c>
      <c r="G14" s="119"/>
      <c r="H14" s="58">
        <v>0</v>
      </c>
      <c r="I14" s="45" t="s">
        <v>51</v>
      </c>
      <c r="J14" s="53"/>
      <c r="K14" s="59">
        <v>0</v>
      </c>
      <c r="L14" s="60">
        <v>0</v>
      </c>
      <c r="M14" s="60">
        <v>0</v>
      </c>
    </row>
    <row r="15" spans="2:13" s="37" customFormat="1" ht="15.95" customHeight="1" x14ac:dyDescent="0.2">
      <c r="B15" s="61" t="s">
        <v>140</v>
      </c>
      <c r="C15" s="45" t="s">
        <v>141</v>
      </c>
      <c r="D15" s="49">
        <f t="shared" si="0"/>
        <v>0</v>
      </c>
      <c r="E15" s="58">
        <v>0</v>
      </c>
      <c r="F15" s="58">
        <v>0</v>
      </c>
      <c r="G15" s="119"/>
      <c r="H15" s="58">
        <v>0</v>
      </c>
      <c r="I15" s="45" t="s">
        <v>51</v>
      </c>
      <c r="J15" s="53"/>
      <c r="K15" s="59">
        <v>0</v>
      </c>
      <c r="L15" s="60">
        <v>0</v>
      </c>
      <c r="M15" s="60">
        <v>0</v>
      </c>
    </row>
    <row r="16" spans="2:13" s="37" customFormat="1" ht="15.95" customHeight="1" x14ac:dyDescent="0.2">
      <c r="B16" s="57" t="s">
        <v>142</v>
      </c>
      <c r="C16" s="45" t="s">
        <v>143</v>
      </c>
      <c r="D16" s="49">
        <f t="shared" si="0"/>
        <v>0</v>
      </c>
      <c r="E16" s="58">
        <v>0</v>
      </c>
      <c r="F16" s="58">
        <v>0</v>
      </c>
      <c r="G16" s="119"/>
      <c r="H16" s="58">
        <v>0</v>
      </c>
      <c r="I16" s="45" t="s">
        <v>51</v>
      </c>
      <c r="J16" s="53"/>
      <c r="K16" s="59">
        <v>0</v>
      </c>
      <c r="L16" s="60">
        <v>0</v>
      </c>
      <c r="M16" s="60">
        <v>0</v>
      </c>
    </row>
    <row r="17" spans="2:13" s="37" customFormat="1" ht="15.95" customHeight="1" x14ac:dyDescent="0.2">
      <c r="B17" s="57" t="s">
        <v>144</v>
      </c>
      <c r="C17" s="45" t="s">
        <v>145</v>
      </c>
      <c r="D17" s="49">
        <f t="shared" si="0"/>
        <v>0</v>
      </c>
      <c r="E17" s="58">
        <v>0</v>
      </c>
      <c r="F17" s="58">
        <v>0</v>
      </c>
      <c r="G17" s="119"/>
      <c r="H17" s="58">
        <v>0</v>
      </c>
      <c r="I17" s="45" t="s">
        <v>51</v>
      </c>
      <c r="J17" s="53"/>
      <c r="K17" s="59">
        <v>0</v>
      </c>
      <c r="L17" s="60">
        <v>0</v>
      </c>
      <c r="M17" s="60">
        <v>0</v>
      </c>
    </row>
    <row r="18" spans="2:13" s="37" customFormat="1" ht="15.95" customHeight="1" x14ac:dyDescent="0.2">
      <c r="B18" s="57" t="s">
        <v>146</v>
      </c>
      <c r="C18" s="45" t="s">
        <v>147</v>
      </c>
      <c r="D18" s="49">
        <f t="shared" si="0"/>
        <v>0</v>
      </c>
      <c r="E18" s="58">
        <v>0</v>
      </c>
      <c r="F18" s="58">
        <v>0</v>
      </c>
      <c r="G18" s="119"/>
      <c r="H18" s="58">
        <v>0</v>
      </c>
      <c r="I18" s="45" t="s">
        <v>51</v>
      </c>
      <c r="J18" s="53"/>
      <c r="K18" s="59">
        <v>0</v>
      </c>
      <c r="L18" s="60">
        <v>0</v>
      </c>
      <c r="M18" s="60">
        <v>0</v>
      </c>
    </row>
    <row r="19" spans="2:13" s="37" customFormat="1" ht="32.1" customHeight="1" x14ac:dyDescent="0.2">
      <c r="B19" s="57" t="s">
        <v>148</v>
      </c>
      <c r="C19" s="45" t="s">
        <v>149</v>
      </c>
      <c r="D19" s="49">
        <f t="shared" si="0"/>
        <v>0</v>
      </c>
      <c r="E19" s="58">
        <v>0</v>
      </c>
      <c r="F19" s="58">
        <v>0</v>
      </c>
      <c r="G19" s="119"/>
      <c r="H19" s="58">
        <v>0</v>
      </c>
      <c r="I19" s="45" t="s">
        <v>51</v>
      </c>
      <c r="J19" s="53"/>
      <c r="K19" s="59">
        <v>0</v>
      </c>
      <c r="L19" s="60">
        <v>0</v>
      </c>
      <c r="M19" s="60">
        <v>0</v>
      </c>
    </row>
    <row r="20" spans="2:13" s="37" customFormat="1" ht="15.95" customHeight="1" x14ac:dyDescent="0.2">
      <c r="B20" s="56" t="s">
        <v>150</v>
      </c>
      <c r="C20" s="45" t="s">
        <v>151</v>
      </c>
      <c r="D20" s="49">
        <f t="shared" si="0"/>
        <v>0</v>
      </c>
      <c r="E20" s="58">
        <v>0</v>
      </c>
      <c r="F20" s="58">
        <v>0</v>
      </c>
      <c r="G20" s="120"/>
      <c r="H20" s="58">
        <v>0</v>
      </c>
      <c r="I20" s="45" t="s">
        <v>51</v>
      </c>
      <c r="J20" s="53"/>
      <c r="K20" s="59">
        <v>0</v>
      </c>
      <c r="L20" s="60">
        <v>0</v>
      </c>
      <c r="M20" s="60">
        <v>0</v>
      </c>
    </row>
    <row r="21" spans="2:13" s="37" customFormat="1" ht="15.95" customHeight="1" x14ac:dyDescent="0.2">
      <c r="B21" s="56" t="s">
        <v>152</v>
      </c>
      <c r="C21" s="45" t="s">
        <v>153</v>
      </c>
      <c r="D21" s="49">
        <f>IF(D22="-",0,D22) + IF(D23="-",0,D23) + IF(D24="-",0,D24) + IF(D26="-",0,D26)</f>
        <v>0</v>
      </c>
      <c r="E21" s="49">
        <f>IF(E22="-",0,E22) + IF(E23="-",0,E23) + IF(E24="-",0,E24) + IF(E26="-",0,E26)</f>
        <v>0</v>
      </c>
      <c r="F21" s="49">
        <f>IF(F24="-",0,F24) + IF(F26="-",0,F26)</f>
        <v>0</v>
      </c>
      <c r="G21" s="53"/>
      <c r="H21" s="49">
        <f>IF(H22="-",0,H22) + IF(H23="-",0,H23) + IF(H24="-",0,H24) + IF(H26="-",0,H26)</f>
        <v>0</v>
      </c>
      <c r="I21" s="45" t="s">
        <v>51</v>
      </c>
      <c r="J21" s="53"/>
      <c r="K21" s="55">
        <f>IF(K24="-",0,K24) + IF(K26="-",0,K26)</f>
        <v>0</v>
      </c>
      <c r="L21" s="52">
        <f>IF(L22="-",0,L22) + IF(L23="-",0,L23) + IF(L24="-",0,L24) + IF(L26="-",0,L26)</f>
        <v>0</v>
      </c>
      <c r="M21" s="52">
        <f>IF(M22="-",0,M22) + IF(M23="-",0,M23) + IF(M24="-",0,M24) + IF(M26="-",0,M26)</f>
        <v>0</v>
      </c>
    </row>
    <row r="22" spans="2:13" s="37" customFormat="1" ht="32.1" customHeight="1" x14ac:dyDescent="0.2">
      <c r="B22" s="57" t="s">
        <v>154</v>
      </c>
      <c r="C22" s="45" t="s">
        <v>155</v>
      </c>
      <c r="D22" s="49">
        <f>IF(E22="-",0,E22) + IF(H22="-",0,H22)</f>
        <v>0</v>
      </c>
      <c r="E22" s="58">
        <v>0</v>
      </c>
      <c r="F22" s="45" t="s">
        <v>51</v>
      </c>
      <c r="G22" s="50"/>
      <c r="H22" s="58">
        <v>0</v>
      </c>
      <c r="I22" s="45" t="s">
        <v>51</v>
      </c>
      <c r="J22" s="50"/>
      <c r="K22" s="45" t="s">
        <v>51</v>
      </c>
      <c r="L22" s="60">
        <v>0</v>
      </c>
      <c r="M22" s="60">
        <v>0</v>
      </c>
    </row>
    <row r="23" spans="2:13" s="37" customFormat="1" ht="15.95" customHeight="1" x14ac:dyDescent="0.2">
      <c r="B23" s="57" t="s">
        <v>156</v>
      </c>
      <c r="C23" s="45" t="s">
        <v>157</v>
      </c>
      <c r="D23" s="49">
        <f>IF(E23="-",0,E23) + IF(H23="-",0,H23)</f>
        <v>0</v>
      </c>
      <c r="E23" s="58">
        <v>0</v>
      </c>
      <c r="F23" s="45" t="s">
        <v>51</v>
      </c>
      <c r="G23" s="50"/>
      <c r="H23" s="58">
        <v>0</v>
      </c>
      <c r="I23" s="45" t="s">
        <v>51</v>
      </c>
      <c r="J23" s="50"/>
      <c r="K23" s="45" t="s">
        <v>51</v>
      </c>
      <c r="L23" s="60">
        <v>0</v>
      </c>
      <c r="M23" s="60">
        <v>0</v>
      </c>
    </row>
    <row r="24" spans="2:13" s="37" customFormat="1" ht="23.1" customHeight="1" x14ac:dyDescent="0.2">
      <c r="B24" s="57" t="s">
        <v>158</v>
      </c>
      <c r="C24" s="45" t="s">
        <v>159</v>
      </c>
      <c r="D24" s="49">
        <f>IF(E24="-",0,E24) + IF(F24="-",0,F24) + IF(H24="-",0,H24)</f>
        <v>0</v>
      </c>
      <c r="E24" s="58">
        <v>0</v>
      </c>
      <c r="F24" s="58">
        <v>0</v>
      </c>
      <c r="G24" s="118" t="s">
        <v>160</v>
      </c>
      <c r="H24" s="58">
        <v>0</v>
      </c>
      <c r="I24" s="45" t="s">
        <v>51</v>
      </c>
      <c r="J24" s="53"/>
      <c r="K24" s="59">
        <v>0</v>
      </c>
      <c r="L24" s="60">
        <v>0</v>
      </c>
      <c r="M24" s="60">
        <v>0</v>
      </c>
    </row>
    <row r="25" spans="2:13" s="37" customFormat="1" ht="23.1" customHeight="1" x14ac:dyDescent="0.2">
      <c r="B25" s="61" t="s">
        <v>161</v>
      </c>
      <c r="C25" s="45" t="s">
        <v>162</v>
      </c>
      <c r="D25" s="49">
        <f>IF(E25="-",0,E25) + IF(F25="-",0,F25) + IF(H25="-",0,H25)</f>
        <v>0</v>
      </c>
      <c r="E25" s="58">
        <v>0</v>
      </c>
      <c r="F25" s="58">
        <v>0</v>
      </c>
      <c r="G25" s="119"/>
      <c r="H25" s="58">
        <v>0</v>
      </c>
      <c r="I25" s="45" t="s">
        <v>51</v>
      </c>
      <c r="J25" s="53"/>
      <c r="K25" s="59">
        <v>0</v>
      </c>
      <c r="L25" s="60">
        <v>0</v>
      </c>
      <c r="M25" s="60">
        <v>0</v>
      </c>
    </row>
    <row r="26" spans="2:13" s="37" customFormat="1" ht="32.1" customHeight="1" x14ac:dyDescent="0.2">
      <c r="B26" s="57" t="s">
        <v>163</v>
      </c>
      <c r="C26" s="45" t="s">
        <v>164</v>
      </c>
      <c r="D26" s="49">
        <f>IF(E26="-",0,E26) + IF(F26="-",0,F26) + IF(H26="-",0,H26)</f>
        <v>0</v>
      </c>
      <c r="E26" s="58">
        <v>0</v>
      </c>
      <c r="F26" s="58">
        <v>0</v>
      </c>
      <c r="G26" s="120"/>
      <c r="H26" s="58">
        <v>0</v>
      </c>
      <c r="I26" s="45" t="s">
        <v>51</v>
      </c>
      <c r="J26" s="53"/>
      <c r="K26" s="59">
        <v>0</v>
      </c>
      <c r="L26" s="60">
        <v>0</v>
      </c>
      <c r="M26" s="60">
        <v>0</v>
      </c>
    </row>
    <row r="27" spans="2:13" s="37" customFormat="1" ht="32.1" customHeight="1" x14ac:dyDescent="0.2">
      <c r="B27" s="56" t="s">
        <v>165</v>
      </c>
      <c r="C27" s="45" t="s">
        <v>166</v>
      </c>
      <c r="D27" s="49">
        <f>IF(D28="-",0,D28) + IF(D29="-",0,D29) + IF(D31="-",0,D31) + IF(D32="-",0,D32) + IF(D34="-",0,D34) + IF(D35="-",0,D35)</f>
        <v>0</v>
      </c>
      <c r="E27" s="49">
        <f>IF(E32="-",0,E32) + IF(E35="-",0,E35)</f>
        <v>0</v>
      </c>
      <c r="F27" s="45" t="s">
        <v>51</v>
      </c>
      <c r="G27" s="50"/>
      <c r="H27" s="49">
        <f>IF(H28="-",0,H28) + IF(H29="-",0,H29) + IF(H31="-",0,H31) + IF(H32="-",0,H32) + IF(H34="-",0,H34) + IF(H35="-",0,H35)</f>
        <v>0</v>
      </c>
      <c r="I27" s="49">
        <f>IF(I28="-",0,I28) + IF(I29="-",0,I29) + IF(I34="-",0,I34)</f>
        <v>0</v>
      </c>
      <c r="J27" s="118" t="s">
        <v>167</v>
      </c>
      <c r="K27" s="45" t="s">
        <v>51</v>
      </c>
      <c r="L27" s="52">
        <f>IF(L28="-",0,L28) + IF(L29="-",0,L29) + IF(L31="-",0,L31) + IF(L32="-",0,L32) + IF(L34="-",0,L34) + IF(L35="-",0,L35)</f>
        <v>0</v>
      </c>
      <c r="M27" s="52">
        <f>IF(M28="-",0,M28) + IF(M29="-",0,M29) + IF(M31="-",0,M31) + IF(M32="-",0,M32) + IF(M34="-",0,M34) + IF(M35="-",0,M35)</f>
        <v>0</v>
      </c>
    </row>
    <row r="28" spans="2:13" s="37" customFormat="1" ht="15.95" customHeight="1" x14ac:dyDescent="0.2">
      <c r="B28" s="57" t="s">
        <v>168</v>
      </c>
      <c r="C28" s="45" t="s">
        <v>169</v>
      </c>
      <c r="D28" s="49">
        <f>IF(H28="-",0,H28)</f>
        <v>0</v>
      </c>
      <c r="E28" s="45" t="s">
        <v>51</v>
      </c>
      <c r="F28" s="45" t="s">
        <v>51</v>
      </c>
      <c r="G28" s="50"/>
      <c r="H28" s="58">
        <v>0</v>
      </c>
      <c r="I28" s="58">
        <v>0</v>
      </c>
      <c r="J28" s="119"/>
      <c r="K28" s="45" t="s">
        <v>51</v>
      </c>
      <c r="L28" s="60">
        <v>0</v>
      </c>
      <c r="M28" s="60">
        <v>0</v>
      </c>
    </row>
    <row r="29" spans="2:13" s="37" customFormat="1" ht="15.95" customHeight="1" x14ac:dyDescent="0.2">
      <c r="B29" s="57" t="s">
        <v>170</v>
      </c>
      <c r="C29" s="45" t="s">
        <v>171</v>
      </c>
      <c r="D29" s="49">
        <f>IF(H29="-",0,H29)</f>
        <v>0</v>
      </c>
      <c r="E29" s="45" t="s">
        <v>51</v>
      </c>
      <c r="F29" s="45" t="s">
        <v>51</v>
      </c>
      <c r="G29" s="50"/>
      <c r="H29" s="58">
        <v>0</v>
      </c>
      <c r="I29" s="58">
        <v>0</v>
      </c>
      <c r="J29" s="119"/>
      <c r="K29" s="45" t="s">
        <v>51</v>
      </c>
      <c r="L29" s="60">
        <v>0</v>
      </c>
      <c r="M29" s="60">
        <v>0</v>
      </c>
    </row>
    <row r="30" spans="2:13" s="37" customFormat="1" ht="15.95" customHeight="1" x14ac:dyDescent="0.2">
      <c r="B30" s="61" t="s">
        <v>172</v>
      </c>
      <c r="C30" s="45" t="s">
        <v>173</v>
      </c>
      <c r="D30" s="49">
        <f>IF(H30="-",0,H30)</f>
        <v>0</v>
      </c>
      <c r="E30" s="45" t="s">
        <v>51</v>
      </c>
      <c r="F30" s="45" t="s">
        <v>51</v>
      </c>
      <c r="G30" s="50"/>
      <c r="H30" s="58">
        <v>0</v>
      </c>
      <c r="I30" s="58">
        <v>0</v>
      </c>
      <c r="J30" s="119"/>
      <c r="K30" s="45" t="s">
        <v>51</v>
      </c>
      <c r="L30" s="60">
        <v>0</v>
      </c>
      <c r="M30" s="60">
        <v>0</v>
      </c>
    </row>
    <row r="31" spans="2:13" s="37" customFormat="1" ht="15.95" customHeight="1" x14ac:dyDescent="0.2">
      <c r="B31" s="57" t="s">
        <v>174</v>
      </c>
      <c r="C31" s="45" t="s">
        <v>175</v>
      </c>
      <c r="D31" s="49">
        <f>IF(H31="-",0,H31)</f>
        <v>0</v>
      </c>
      <c r="E31" s="45" t="s">
        <v>51</v>
      </c>
      <c r="F31" s="45" t="s">
        <v>51</v>
      </c>
      <c r="G31" s="50"/>
      <c r="H31" s="58">
        <v>0</v>
      </c>
      <c r="I31" s="45" t="s">
        <v>176</v>
      </c>
      <c r="J31" s="119"/>
      <c r="K31" s="45" t="s">
        <v>51</v>
      </c>
      <c r="L31" s="60">
        <v>0</v>
      </c>
      <c r="M31" s="60">
        <v>0</v>
      </c>
    </row>
    <row r="32" spans="2:13" s="37" customFormat="1" ht="15.95" customHeight="1" x14ac:dyDescent="0.2">
      <c r="B32" s="57" t="s">
        <v>177</v>
      </c>
      <c r="C32" s="45" t="s">
        <v>178</v>
      </c>
      <c r="D32" s="49">
        <f>IF(E32="-",0,E32) + IF(H32="-",0,H32)</f>
        <v>0</v>
      </c>
      <c r="E32" s="58">
        <v>0</v>
      </c>
      <c r="F32" s="45" t="s">
        <v>51</v>
      </c>
      <c r="G32" s="62"/>
      <c r="H32" s="58">
        <v>0</v>
      </c>
      <c r="I32" s="45" t="s">
        <v>176</v>
      </c>
      <c r="J32" s="119"/>
      <c r="K32" s="45" t="s">
        <v>51</v>
      </c>
      <c r="L32" s="60">
        <v>0</v>
      </c>
      <c r="M32" s="60">
        <v>0</v>
      </c>
    </row>
    <row r="33" spans="2:13" s="37" customFormat="1" ht="15.95" customHeight="1" x14ac:dyDescent="0.2">
      <c r="B33" s="61" t="s">
        <v>179</v>
      </c>
      <c r="C33" s="45" t="s">
        <v>180</v>
      </c>
      <c r="D33" s="49">
        <f>IF(E33="-",0,E33) + IF(H33="-",0,H33)</f>
        <v>0</v>
      </c>
      <c r="E33" s="58">
        <v>0</v>
      </c>
      <c r="F33" s="45" t="s">
        <v>51</v>
      </c>
      <c r="G33" s="62"/>
      <c r="H33" s="58">
        <v>0</v>
      </c>
      <c r="I33" s="45" t="s">
        <v>176</v>
      </c>
      <c r="J33" s="119"/>
      <c r="K33" s="45" t="s">
        <v>51</v>
      </c>
      <c r="L33" s="60">
        <v>0</v>
      </c>
      <c r="M33" s="60">
        <v>0</v>
      </c>
    </row>
    <row r="34" spans="2:13" s="37" customFormat="1" ht="15.95" customHeight="1" x14ac:dyDescent="0.2">
      <c r="B34" s="57" t="s">
        <v>181</v>
      </c>
      <c r="C34" s="45" t="s">
        <v>182</v>
      </c>
      <c r="D34" s="49">
        <f>IF(H34="-",0,H34)</f>
        <v>0</v>
      </c>
      <c r="E34" s="45" t="s">
        <v>51</v>
      </c>
      <c r="F34" s="45" t="s">
        <v>51</v>
      </c>
      <c r="G34" s="50"/>
      <c r="H34" s="58">
        <v>0</v>
      </c>
      <c r="I34" s="58">
        <v>0</v>
      </c>
      <c r="J34" s="119"/>
      <c r="K34" s="45" t="s">
        <v>51</v>
      </c>
      <c r="L34" s="60">
        <v>0</v>
      </c>
      <c r="M34" s="60">
        <v>0</v>
      </c>
    </row>
    <row r="35" spans="2:13" s="37" customFormat="1" ht="48" customHeight="1" x14ac:dyDescent="0.2">
      <c r="B35" s="57" t="s">
        <v>183</v>
      </c>
      <c r="C35" s="45" t="s">
        <v>184</v>
      </c>
      <c r="D35" s="49">
        <f>IF(E35="-",0,E35) + IF(H35="-",0,H35)</f>
        <v>0</v>
      </c>
      <c r="E35" s="58">
        <v>0</v>
      </c>
      <c r="F35" s="45" t="s">
        <v>51</v>
      </c>
      <c r="G35" s="50"/>
      <c r="H35" s="58">
        <v>0</v>
      </c>
      <c r="I35" s="45" t="s">
        <v>176</v>
      </c>
      <c r="J35" s="120"/>
      <c r="K35" s="45" t="s">
        <v>51</v>
      </c>
      <c r="L35" s="60">
        <v>0</v>
      </c>
      <c r="M35" s="60">
        <v>0</v>
      </c>
    </row>
    <row r="36" spans="2:13" s="37" customFormat="1" ht="32.1" customHeight="1" x14ac:dyDescent="0.2">
      <c r="B36" s="56" t="s">
        <v>185</v>
      </c>
      <c r="C36" s="45" t="s">
        <v>186</v>
      </c>
      <c r="D36" s="49">
        <f>IF(D37="-",0,D37) + IF(D38="-",0,D38) + IF(D39="-",0,D39)</f>
        <v>0</v>
      </c>
      <c r="E36" s="49">
        <f>IF(E37="-",0,E37) + IF(E38="-",0,E38) + IF(E39="-",0,E39)</f>
        <v>0</v>
      </c>
      <c r="F36" s="45" t="s">
        <v>176</v>
      </c>
      <c r="G36" s="50"/>
      <c r="H36" s="49">
        <f>IF(H37="-",0,H37) + IF(H38="-",0,H38) + IF(H39="-",0,H39)</f>
        <v>0</v>
      </c>
      <c r="I36" s="45" t="s">
        <v>51</v>
      </c>
      <c r="J36" s="50"/>
      <c r="K36" s="45" t="s">
        <v>51</v>
      </c>
      <c r="L36" s="52">
        <f>IF(L37="-",0,L37) + IF(L38="-",0,L38) + IF(L39="-",0,L39)</f>
        <v>0</v>
      </c>
      <c r="M36" s="52">
        <f>IF(M37="-",0,M37) + IF(M38="-",0,M38) + IF(M39="-",0,M39)</f>
        <v>0</v>
      </c>
    </row>
    <row r="37" spans="2:13" s="37" customFormat="1" ht="32.1" customHeight="1" x14ac:dyDescent="0.2">
      <c r="B37" s="57" t="s">
        <v>187</v>
      </c>
      <c r="C37" s="45" t="s">
        <v>188</v>
      </c>
      <c r="D37" s="49">
        <f>IF(E37="-",0,E37) + IF(H37="-",0,H37)</f>
        <v>0</v>
      </c>
      <c r="E37" s="58">
        <v>0</v>
      </c>
      <c r="F37" s="45" t="s">
        <v>176</v>
      </c>
      <c r="G37" s="50"/>
      <c r="H37" s="58">
        <v>0</v>
      </c>
      <c r="I37" s="45" t="s">
        <v>51</v>
      </c>
      <c r="J37" s="50"/>
      <c r="K37" s="45" t="s">
        <v>51</v>
      </c>
      <c r="L37" s="60">
        <v>0</v>
      </c>
      <c r="M37" s="60">
        <v>0</v>
      </c>
    </row>
    <row r="38" spans="2:13" s="37" customFormat="1" ht="15.95" customHeight="1" x14ac:dyDescent="0.2">
      <c r="B38" s="57" t="s">
        <v>189</v>
      </c>
      <c r="C38" s="45" t="s">
        <v>190</v>
      </c>
      <c r="D38" s="49">
        <f>IF(E38="-",0,E38) + IF(H38="-",0,H38)</f>
        <v>0</v>
      </c>
      <c r="E38" s="58">
        <v>0</v>
      </c>
      <c r="F38" s="45" t="s">
        <v>176</v>
      </c>
      <c r="G38" s="50"/>
      <c r="H38" s="58">
        <v>0</v>
      </c>
      <c r="I38" s="45" t="s">
        <v>51</v>
      </c>
      <c r="J38" s="50"/>
      <c r="K38" s="45" t="s">
        <v>51</v>
      </c>
      <c r="L38" s="60">
        <v>0</v>
      </c>
      <c r="M38" s="60">
        <v>0</v>
      </c>
    </row>
    <row r="39" spans="2:13" s="37" customFormat="1" ht="15.95" customHeight="1" x14ac:dyDescent="0.2">
      <c r="B39" s="57" t="s">
        <v>191</v>
      </c>
      <c r="C39" s="45" t="s">
        <v>192</v>
      </c>
      <c r="D39" s="49">
        <f>IF(E39="-",0,E39) + IF(H39="-",0,H39)</f>
        <v>0</v>
      </c>
      <c r="E39" s="58">
        <v>0</v>
      </c>
      <c r="F39" s="45" t="s">
        <v>51</v>
      </c>
      <c r="G39" s="50"/>
      <c r="H39" s="58">
        <v>0</v>
      </c>
      <c r="I39" s="45" t="s">
        <v>51</v>
      </c>
      <c r="J39" s="50"/>
      <c r="K39" s="45" t="s">
        <v>51</v>
      </c>
      <c r="L39" s="60">
        <v>0</v>
      </c>
      <c r="M39" s="60">
        <v>0</v>
      </c>
    </row>
    <row r="40" spans="2:13" s="37" customFormat="1" ht="95.1" customHeight="1" x14ac:dyDescent="0.2">
      <c r="B40" s="56" t="s">
        <v>193</v>
      </c>
      <c r="C40" s="45" t="s">
        <v>194</v>
      </c>
      <c r="D40" s="49">
        <f>IF(E40="-",0,E40) + IF(F40="-",0,F40) + IF(H40="-",0,H40)</f>
        <v>0</v>
      </c>
      <c r="E40" s="58">
        <v>0</v>
      </c>
      <c r="F40" s="58">
        <v>0</v>
      </c>
      <c r="G40" s="50" t="s">
        <v>195</v>
      </c>
      <c r="H40" s="58">
        <v>0</v>
      </c>
      <c r="I40" s="45" t="s">
        <v>51</v>
      </c>
      <c r="J40" s="50"/>
      <c r="K40" s="59">
        <v>0</v>
      </c>
      <c r="L40" s="60">
        <v>0</v>
      </c>
      <c r="M40" s="60">
        <v>0</v>
      </c>
    </row>
    <row r="41" spans="2:13" s="37" customFormat="1" ht="63" customHeight="1" x14ac:dyDescent="0.2">
      <c r="B41" s="56" t="s">
        <v>196</v>
      </c>
      <c r="C41" s="45" t="s">
        <v>197</v>
      </c>
      <c r="D41" s="49">
        <f>IF(F41="-",0,F41)</f>
        <v>0</v>
      </c>
      <c r="E41" s="45" t="s">
        <v>51</v>
      </c>
      <c r="F41" s="58">
        <v>0</v>
      </c>
      <c r="G41" s="50" t="s">
        <v>198</v>
      </c>
      <c r="H41" s="45" t="s">
        <v>51</v>
      </c>
      <c r="I41" s="45" t="s">
        <v>51</v>
      </c>
      <c r="J41" s="50"/>
      <c r="K41" s="45" t="s">
        <v>51</v>
      </c>
      <c r="L41" s="58">
        <v>0</v>
      </c>
      <c r="M41" s="60">
        <v>0</v>
      </c>
    </row>
    <row r="42" spans="2:13" s="37" customFormat="1" ht="48" customHeight="1" x14ac:dyDescent="0.2">
      <c r="B42" s="56" t="s">
        <v>199</v>
      </c>
      <c r="C42" s="45" t="s">
        <v>200</v>
      </c>
      <c r="D42" s="49">
        <f>IF(D43="-",0,D43) + IF(D48="-",0,D48) + IF(D53="-",0,D53) + IF(D57="-",0,D57) + IF(D61="-",0,D61) + IF(D66="-",0,D66)</f>
        <v>0</v>
      </c>
      <c r="E42" s="45" t="s">
        <v>51</v>
      </c>
      <c r="F42" s="49">
        <f>IF(F48="-",0,F48) + IF(F53="-",0,F53) + IF(F57="-",0,F57) + IF(F61="-",0,F61) + IF(F66="-",0,F66)</f>
        <v>0</v>
      </c>
      <c r="G42" s="50"/>
      <c r="H42" s="49">
        <f>IF(H43="-",0,H43) + IF(H48="-",0,H48) + IF(H53="-",0,H53) + IF(H57="-",0,H57) + IF(H61="-",0,H61) + IF(H66="-",0,H66)</f>
        <v>0</v>
      </c>
      <c r="I42" s="49">
        <f>IF(I43="-",0,I43) + IF(I53="-",0,I53) + IF(I57="-",0,I57)</f>
        <v>0</v>
      </c>
      <c r="J42" s="50"/>
      <c r="K42" s="45" t="s">
        <v>51</v>
      </c>
      <c r="L42" s="49">
        <f>IF(L43="-",0,L43) + IF(L48="-",0,L48) + IF(L53="-",0,L53) + IF(L57="-",0,L57) + IF(L61="-",0,L61) + IF(L66="-",0,L66)</f>
        <v>0</v>
      </c>
      <c r="M42" s="52">
        <f>IF(M43="-",0,M43) + IF(M48="-",0,M48) + IF(M53="-",0,M53) + IF(M57="-",0,M57) + IF(M61="-",0,M61) + IF(M66="-",0,M66)</f>
        <v>0</v>
      </c>
    </row>
    <row r="43" spans="2:13" s="37" customFormat="1" ht="15.95" customHeight="1" x14ac:dyDescent="0.2">
      <c r="B43" s="57" t="s">
        <v>201</v>
      </c>
      <c r="C43" s="45" t="s">
        <v>202</v>
      </c>
      <c r="D43" s="49">
        <f>IF(D44="-",0,D44) + IF(D45="-",0,D45) + IF(D46="-",0,D46)</f>
        <v>0</v>
      </c>
      <c r="E43" s="45" t="s">
        <v>51</v>
      </c>
      <c r="F43" s="45" t="s">
        <v>51</v>
      </c>
      <c r="G43" s="50"/>
      <c r="H43" s="49">
        <f>IF(H44="-",0,H44) + IF(H45="-",0,H45) + IF(H46="-",0,H46)</f>
        <v>0</v>
      </c>
      <c r="I43" s="49">
        <f>IF(I44="-",0,I44) + IF(I45="-",0,I45) + IF(I46="-",0,I46) + IF(I47="-",0,I47)</f>
        <v>0</v>
      </c>
      <c r="J43" s="118" t="s">
        <v>203</v>
      </c>
      <c r="K43" s="45" t="s">
        <v>51</v>
      </c>
      <c r="L43" s="49">
        <f>IF(L44="-",0,L44) + IF(L45="-",0,L45) + IF(L46="-",0,L46) + IF(L47="-",0,L47)</f>
        <v>0</v>
      </c>
      <c r="M43" s="52">
        <f>IF(M44="-",0,M44) + IF(M45="-",0,M45) + IF(M46="-",0,M46) + IF(M47="-",0,M47)</f>
        <v>0</v>
      </c>
    </row>
    <row r="44" spans="2:13" s="37" customFormat="1" ht="15.95" customHeight="1" x14ac:dyDescent="0.2">
      <c r="B44" s="61" t="s">
        <v>204</v>
      </c>
      <c r="C44" s="45" t="s">
        <v>205</v>
      </c>
      <c r="D44" s="49">
        <f>IF(H44="-",0,H44)</f>
        <v>0</v>
      </c>
      <c r="E44" s="45" t="s">
        <v>51</v>
      </c>
      <c r="F44" s="45" t="s">
        <v>51</v>
      </c>
      <c r="G44" s="50"/>
      <c r="H44" s="58">
        <v>0</v>
      </c>
      <c r="I44" s="58">
        <v>0</v>
      </c>
      <c r="J44" s="119"/>
      <c r="K44" s="45" t="s">
        <v>51</v>
      </c>
      <c r="L44" s="58">
        <v>0</v>
      </c>
      <c r="M44" s="60">
        <v>0</v>
      </c>
    </row>
    <row r="45" spans="2:13" s="37" customFormat="1" ht="15.95" customHeight="1" x14ac:dyDescent="0.2">
      <c r="B45" s="61" t="s">
        <v>206</v>
      </c>
      <c r="C45" s="45" t="s">
        <v>207</v>
      </c>
      <c r="D45" s="49">
        <f>IF(H45="-",0,H45)</f>
        <v>0</v>
      </c>
      <c r="E45" s="45" t="s">
        <v>51</v>
      </c>
      <c r="F45" s="45" t="s">
        <v>51</v>
      </c>
      <c r="G45" s="50"/>
      <c r="H45" s="58">
        <v>0</v>
      </c>
      <c r="I45" s="58">
        <v>0</v>
      </c>
      <c r="J45" s="119"/>
      <c r="K45" s="45" t="s">
        <v>51</v>
      </c>
      <c r="L45" s="58">
        <v>0</v>
      </c>
      <c r="M45" s="60">
        <v>0</v>
      </c>
    </row>
    <row r="46" spans="2:13" s="37" customFormat="1" ht="15.95" customHeight="1" x14ac:dyDescent="0.2">
      <c r="B46" s="61" t="s">
        <v>208</v>
      </c>
      <c r="C46" s="45" t="s">
        <v>209</v>
      </c>
      <c r="D46" s="49">
        <f>IF(H46="-",0,H46)</f>
        <v>0</v>
      </c>
      <c r="E46" s="45" t="s">
        <v>51</v>
      </c>
      <c r="F46" s="45" t="s">
        <v>51</v>
      </c>
      <c r="G46" s="50"/>
      <c r="H46" s="58">
        <v>0</v>
      </c>
      <c r="I46" s="58">
        <v>0</v>
      </c>
      <c r="J46" s="119"/>
      <c r="K46" s="45" t="s">
        <v>51</v>
      </c>
      <c r="L46" s="58">
        <v>0</v>
      </c>
      <c r="M46" s="60">
        <v>0</v>
      </c>
    </row>
    <row r="47" spans="2:13" s="37" customFormat="1" ht="15.95" customHeight="1" x14ac:dyDescent="0.2">
      <c r="B47" s="61" t="s">
        <v>210</v>
      </c>
      <c r="C47" s="45" t="s">
        <v>211</v>
      </c>
      <c r="D47" s="45" t="s">
        <v>51</v>
      </c>
      <c r="E47" s="45" t="s">
        <v>51</v>
      </c>
      <c r="F47" s="45" t="s">
        <v>51</v>
      </c>
      <c r="G47" s="50"/>
      <c r="H47" s="45" t="s">
        <v>51</v>
      </c>
      <c r="I47" s="58">
        <v>0</v>
      </c>
      <c r="J47" s="120"/>
      <c r="K47" s="45" t="s">
        <v>51</v>
      </c>
      <c r="L47" s="58">
        <v>0</v>
      </c>
      <c r="M47" s="60">
        <v>0</v>
      </c>
    </row>
    <row r="48" spans="2:13" s="37" customFormat="1" ht="32.1" customHeight="1" x14ac:dyDescent="0.2">
      <c r="B48" s="57" t="s">
        <v>212</v>
      </c>
      <c r="C48" s="45" t="s">
        <v>213</v>
      </c>
      <c r="D48" s="49">
        <f>IF(D49="-",0,D49) + IF(D50="-",0,D50) + IF(D51="-",0,D51) + IF(D52="-",0,D52)</f>
        <v>0</v>
      </c>
      <c r="E48" s="45" t="s">
        <v>51</v>
      </c>
      <c r="F48" s="49">
        <f>IF(F49="-",0,F49) + IF(F50="-",0,F50) + IF(F52="-",0,F52)</f>
        <v>0</v>
      </c>
      <c r="G48" s="118" t="s">
        <v>214</v>
      </c>
      <c r="H48" s="49">
        <f>IF(H49="-",0,H49) + IF(H50="-",0,H50) + IF(H51="-",0,H51)</f>
        <v>0</v>
      </c>
      <c r="I48" s="45" t="s">
        <v>51</v>
      </c>
      <c r="J48" s="53"/>
      <c r="K48" s="45" t="s">
        <v>51</v>
      </c>
      <c r="L48" s="49">
        <f>IF(L49="-",0,L49) + IF(L50="-",0,L50) + IF(L51="-",0,L51) + IF(L52="-",0,L52)</f>
        <v>0</v>
      </c>
      <c r="M48" s="52">
        <f>IF(M49="-",0,M49) + IF(M50="-",0,M50) + IF(M51="-",0,M51) + IF(M52="-",0,M52)</f>
        <v>0</v>
      </c>
    </row>
    <row r="49" spans="2:13" s="37" customFormat="1" ht="15.95" customHeight="1" x14ac:dyDescent="0.2">
      <c r="B49" s="61" t="s">
        <v>215</v>
      </c>
      <c r="C49" s="45" t="s">
        <v>216</v>
      </c>
      <c r="D49" s="49">
        <f>IF(F49="-",0,F49) + IF(H49="-",0,H49)</f>
        <v>0</v>
      </c>
      <c r="E49" s="45" t="s">
        <v>51</v>
      </c>
      <c r="F49" s="58">
        <v>0</v>
      </c>
      <c r="G49" s="119"/>
      <c r="H49" s="58">
        <v>0</v>
      </c>
      <c r="I49" s="45" t="s">
        <v>51</v>
      </c>
      <c r="J49" s="53"/>
      <c r="K49" s="45" t="s">
        <v>51</v>
      </c>
      <c r="L49" s="58">
        <v>0</v>
      </c>
      <c r="M49" s="60">
        <v>0</v>
      </c>
    </row>
    <row r="50" spans="2:13" s="37" customFormat="1" ht="15.95" customHeight="1" x14ac:dyDescent="0.2">
      <c r="B50" s="61" t="s">
        <v>217</v>
      </c>
      <c r="C50" s="45" t="s">
        <v>218</v>
      </c>
      <c r="D50" s="49">
        <f>IF(F50="-",0,F50) + IF(H50="-",0,H50)</f>
        <v>0</v>
      </c>
      <c r="E50" s="45" t="s">
        <v>51</v>
      </c>
      <c r="F50" s="58">
        <v>0</v>
      </c>
      <c r="G50" s="119"/>
      <c r="H50" s="58">
        <v>0</v>
      </c>
      <c r="I50" s="45" t="s">
        <v>51</v>
      </c>
      <c r="J50" s="53"/>
      <c r="K50" s="45" t="s">
        <v>51</v>
      </c>
      <c r="L50" s="58">
        <v>0</v>
      </c>
      <c r="M50" s="60">
        <v>0</v>
      </c>
    </row>
    <row r="51" spans="2:13" s="37" customFormat="1" ht="15.95" customHeight="1" x14ac:dyDescent="0.2">
      <c r="B51" s="61" t="s">
        <v>219</v>
      </c>
      <c r="C51" s="45" t="s">
        <v>220</v>
      </c>
      <c r="D51" s="49">
        <f>IF(H51="-",0,H51)</f>
        <v>0</v>
      </c>
      <c r="E51" s="45" t="s">
        <v>51</v>
      </c>
      <c r="F51" s="45" t="s">
        <v>51</v>
      </c>
      <c r="G51" s="119"/>
      <c r="H51" s="58">
        <v>0</v>
      </c>
      <c r="I51" s="45" t="s">
        <v>51</v>
      </c>
      <c r="J51" s="53"/>
      <c r="K51" s="45" t="s">
        <v>51</v>
      </c>
      <c r="L51" s="58">
        <v>0</v>
      </c>
      <c r="M51" s="60">
        <v>0</v>
      </c>
    </row>
    <row r="52" spans="2:13" s="37" customFormat="1" ht="15.95" customHeight="1" x14ac:dyDescent="0.2">
      <c r="B52" s="61" t="s">
        <v>210</v>
      </c>
      <c r="C52" s="45" t="s">
        <v>221</v>
      </c>
      <c r="D52" s="49">
        <f>IF(F52="-",0,F52)</f>
        <v>0</v>
      </c>
      <c r="E52" s="45" t="s">
        <v>51</v>
      </c>
      <c r="F52" s="58">
        <v>0</v>
      </c>
      <c r="G52" s="119"/>
      <c r="H52" s="45" t="s">
        <v>51</v>
      </c>
      <c r="I52" s="45" t="s">
        <v>51</v>
      </c>
      <c r="J52" s="53"/>
      <c r="K52" s="45" t="s">
        <v>51</v>
      </c>
      <c r="L52" s="58">
        <v>0</v>
      </c>
      <c r="M52" s="60">
        <v>0</v>
      </c>
    </row>
    <row r="53" spans="2:13" s="37" customFormat="1" ht="32.1" customHeight="1" x14ac:dyDescent="0.2">
      <c r="B53" s="57" t="s">
        <v>222</v>
      </c>
      <c r="C53" s="45" t="s">
        <v>223</v>
      </c>
      <c r="D53" s="49">
        <f>IF(D54="-",0,D54) + IF(D55="-",0,D55) + IF(D56="-",0,D56)</f>
        <v>0</v>
      </c>
      <c r="E53" s="45" t="s">
        <v>51</v>
      </c>
      <c r="F53" s="49">
        <f>IF(F54="-",0,F54) + IF(F56="-",0,F56)</f>
        <v>0</v>
      </c>
      <c r="G53" s="119"/>
      <c r="H53" s="49">
        <f>IF(H54="-",0,H54) + IF(H55="-",0,H55) + IF(H56="-",0,H56)</f>
        <v>0</v>
      </c>
      <c r="I53" s="49">
        <f>IF(I55="-",0,I55)</f>
        <v>0</v>
      </c>
      <c r="J53" s="53"/>
      <c r="K53" s="45" t="s">
        <v>51</v>
      </c>
      <c r="L53" s="49">
        <f>IF(L54="-",0,L54) + IF(L55="-",0,L55) + IF(L56="-",0,L56)</f>
        <v>0</v>
      </c>
      <c r="M53" s="52">
        <f>IF(M54="-",0,M54) + IF(M55="-",0,M55) + IF(M56="-",0,M56)</f>
        <v>0</v>
      </c>
    </row>
    <row r="54" spans="2:13" s="37" customFormat="1" ht="15.95" customHeight="1" x14ac:dyDescent="0.2">
      <c r="B54" s="61" t="s">
        <v>224</v>
      </c>
      <c r="C54" s="45" t="s">
        <v>225</v>
      </c>
      <c r="D54" s="49">
        <f>IF(F54="-",0,F54) + IF(H54="-",0,H54)</f>
        <v>0</v>
      </c>
      <c r="E54" s="45" t="s">
        <v>51</v>
      </c>
      <c r="F54" s="58">
        <v>0</v>
      </c>
      <c r="G54" s="119"/>
      <c r="H54" s="58">
        <v>0</v>
      </c>
      <c r="I54" s="45" t="s">
        <v>51</v>
      </c>
      <c r="J54" s="53"/>
      <c r="K54" s="45" t="s">
        <v>51</v>
      </c>
      <c r="L54" s="58">
        <v>0</v>
      </c>
      <c r="M54" s="60">
        <v>0</v>
      </c>
    </row>
    <row r="55" spans="2:13" s="37" customFormat="1" ht="63" customHeight="1" x14ac:dyDescent="0.2">
      <c r="B55" s="61" t="s">
        <v>226</v>
      </c>
      <c r="C55" s="45" t="s">
        <v>227</v>
      </c>
      <c r="D55" s="49">
        <f>IF(H55="-",0,H55)</f>
        <v>0</v>
      </c>
      <c r="E55" s="45" t="s">
        <v>51</v>
      </c>
      <c r="F55" s="45" t="s">
        <v>51</v>
      </c>
      <c r="G55" s="119"/>
      <c r="H55" s="58">
        <v>0</v>
      </c>
      <c r="I55" s="58">
        <v>0</v>
      </c>
      <c r="J55" s="53" t="s">
        <v>203</v>
      </c>
      <c r="K55" s="45" t="s">
        <v>51</v>
      </c>
      <c r="L55" s="58">
        <v>0</v>
      </c>
      <c r="M55" s="60">
        <v>0</v>
      </c>
    </row>
    <row r="56" spans="2:13" s="37" customFormat="1" ht="15.95" customHeight="1" x14ac:dyDescent="0.2">
      <c r="B56" s="61" t="s">
        <v>228</v>
      </c>
      <c r="C56" s="45" t="s">
        <v>229</v>
      </c>
      <c r="D56" s="49">
        <f>IF(F56="-",0,F56) + IF(H56="-",0,H56)</f>
        <v>0</v>
      </c>
      <c r="E56" s="45" t="s">
        <v>51</v>
      </c>
      <c r="F56" s="58">
        <v>0</v>
      </c>
      <c r="G56" s="119"/>
      <c r="H56" s="58">
        <v>0</v>
      </c>
      <c r="I56" s="45" t="s">
        <v>51</v>
      </c>
      <c r="J56" s="53"/>
      <c r="K56" s="45" t="s">
        <v>51</v>
      </c>
      <c r="L56" s="58">
        <v>0</v>
      </c>
      <c r="M56" s="60">
        <v>0</v>
      </c>
    </row>
    <row r="57" spans="2:13" s="37" customFormat="1" ht="32.1" customHeight="1" x14ac:dyDescent="0.2">
      <c r="B57" s="57" t="s">
        <v>230</v>
      </c>
      <c r="C57" s="45" t="s">
        <v>231</v>
      </c>
      <c r="D57" s="49">
        <f>IF(D58="-",0,D58) + IF(D59="-",0,D59) + IF(D60="-",0,D60)</f>
        <v>0</v>
      </c>
      <c r="E57" s="45" t="s">
        <v>51</v>
      </c>
      <c r="F57" s="49">
        <f>IF(F58="-",0,F58) + IF(F60="-",0,F60)</f>
        <v>0</v>
      </c>
      <c r="G57" s="119"/>
      <c r="H57" s="49">
        <f>IF(H58="-",0,H58) + IF(H59="-",0,H59) + IF(H60="-",0,H60)</f>
        <v>0</v>
      </c>
      <c r="I57" s="49">
        <f>IF(I59="-",0,I59)</f>
        <v>0</v>
      </c>
      <c r="J57" s="53"/>
      <c r="K57" s="45" t="s">
        <v>51</v>
      </c>
      <c r="L57" s="49">
        <f>IF(L58="-",0,L58) + IF(L59="-",0,L59) + IF(L60="-",0,L60)</f>
        <v>0</v>
      </c>
      <c r="M57" s="52">
        <f>IF(M58="-",0,M58) + IF(M59="-",0,M59) + IF(M60="-",0,M60)</f>
        <v>0</v>
      </c>
    </row>
    <row r="58" spans="2:13" s="37" customFormat="1" ht="15.95" customHeight="1" x14ac:dyDescent="0.2">
      <c r="B58" s="61" t="s">
        <v>224</v>
      </c>
      <c r="C58" s="45" t="s">
        <v>232</v>
      </c>
      <c r="D58" s="49">
        <f>IF(F58="-",0,F58) + IF(H58="-",0,H58)</f>
        <v>0</v>
      </c>
      <c r="E58" s="45" t="s">
        <v>51</v>
      </c>
      <c r="F58" s="58">
        <v>0</v>
      </c>
      <c r="G58" s="119"/>
      <c r="H58" s="58">
        <v>0</v>
      </c>
      <c r="I58" s="45" t="s">
        <v>51</v>
      </c>
      <c r="J58" s="53"/>
      <c r="K58" s="45" t="s">
        <v>51</v>
      </c>
      <c r="L58" s="58">
        <v>0</v>
      </c>
      <c r="M58" s="60">
        <v>0</v>
      </c>
    </row>
    <row r="59" spans="2:13" s="37" customFormat="1" ht="63" customHeight="1" x14ac:dyDescent="0.2">
      <c r="B59" s="61" t="s">
        <v>226</v>
      </c>
      <c r="C59" s="45" t="s">
        <v>233</v>
      </c>
      <c r="D59" s="49">
        <f>IF(H59="-",0,H59)</f>
        <v>0</v>
      </c>
      <c r="E59" s="45" t="s">
        <v>51</v>
      </c>
      <c r="F59" s="45" t="s">
        <v>51</v>
      </c>
      <c r="G59" s="119"/>
      <c r="H59" s="58">
        <v>0</v>
      </c>
      <c r="I59" s="58">
        <v>0</v>
      </c>
      <c r="J59" s="53" t="s">
        <v>203</v>
      </c>
      <c r="K59" s="45" t="s">
        <v>51</v>
      </c>
      <c r="L59" s="58">
        <v>0</v>
      </c>
      <c r="M59" s="60">
        <v>0</v>
      </c>
    </row>
    <row r="60" spans="2:13" s="37" customFormat="1" ht="15.95" customHeight="1" x14ac:dyDescent="0.2">
      <c r="B60" s="61" t="s">
        <v>228</v>
      </c>
      <c r="C60" s="45" t="s">
        <v>234</v>
      </c>
      <c r="D60" s="49">
        <f>IF(F60="-",0,F60) + IF(H60="-",0,H60)</f>
        <v>0</v>
      </c>
      <c r="E60" s="45" t="s">
        <v>51</v>
      </c>
      <c r="F60" s="58">
        <v>0</v>
      </c>
      <c r="G60" s="119"/>
      <c r="H60" s="58">
        <v>0</v>
      </c>
      <c r="I60" s="45" t="s">
        <v>51</v>
      </c>
      <c r="J60" s="53"/>
      <c r="K60" s="45" t="s">
        <v>51</v>
      </c>
      <c r="L60" s="58">
        <v>0</v>
      </c>
      <c r="M60" s="60">
        <v>0</v>
      </c>
    </row>
    <row r="61" spans="2:13" s="37" customFormat="1" ht="15.95" customHeight="1" x14ac:dyDescent="0.2">
      <c r="B61" s="57" t="s">
        <v>235</v>
      </c>
      <c r="C61" s="45" t="s">
        <v>236</v>
      </c>
      <c r="D61" s="49">
        <f>IF(D62="-",0,D62) + IF(D63="-",0,D63) + IF(D64="-",0,D64) + IF(D65="-",0,D65)</f>
        <v>0</v>
      </c>
      <c r="E61" s="45" t="s">
        <v>51</v>
      </c>
      <c r="F61" s="49">
        <f>IF(F62="-",0,F62) + IF(F63="-",0,F63) + IF(F65="-",0,F65)</f>
        <v>0</v>
      </c>
      <c r="G61" s="119"/>
      <c r="H61" s="49">
        <f>IF(H62="-",0,H62) + IF(H63="-",0,H63) + IF(H64="-",0,H64)</f>
        <v>0</v>
      </c>
      <c r="I61" s="45" t="s">
        <v>51</v>
      </c>
      <c r="J61" s="50"/>
      <c r="K61" s="45" t="s">
        <v>51</v>
      </c>
      <c r="L61" s="49">
        <f>IF(L62="-",0,L62) + IF(L63="-",0,L63) + IF(L64="-",0,L64) + IF(L65="-",0,L65)</f>
        <v>0</v>
      </c>
      <c r="M61" s="52">
        <f>IF(M62="-",0,M62) + IF(M63="-",0,M63) + IF(M64="-",0,M64) + IF(M65="-",0,M65)</f>
        <v>0</v>
      </c>
    </row>
    <row r="62" spans="2:13" s="37" customFormat="1" ht="15.95" customHeight="1" x14ac:dyDescent="0.2">
      <c r="B62" s="61" t="s">
        <v>237</v>
      </c>
      <c r="C62" s="45" t="s">
        <v>238</v>
      </c>
      <c r="D62" s="49">
        <f>IF(F62="-",0,F62) + IF(H62="-",0,H62)</f>
        <v>0</v>
      </c>
      <c r="E62" s="45" t="s">
        <v>51</v>
      </c>
      <c r="F62" s="58">
        <v>0</v>
      </c>
      <c r="G62" s="119"/>
      <c r="H62" s="58">
        <v>0</v>
      </c>
      <c r="I62" s="45" t="s">
        <v>51</v>
      </c>
      <c r="J62" s="50"/>
      <c r="K62" s="45" t="s">
        <v>51</v>
      </c>
      <c r="L62" s="58">
        <v>0</v>
      </c>
      <c r="M62" s="60">
        <v>0</v>
      </c>
    </row>
    <row r="63" spans="2:13" s="37" customFormat="1" ht="15.95" customHeight="1" x14ac:dyDescent="0.2">
      <c r="B63" s="61" t="s">
        <v>239</v>
      </c>
      <c r="C63" s="45" t="s">
        <v>240</v>
      </c>
      <c r="D63" s="49">
        <f>IF(F63="-",0,F63) + IF(H63="-",0,H63)</f>
        <v>0</v>
      </c>
      <c r="E63" s="45" t="s">
        <v>51</v>
      </c>
      <c r="F63" s="58">
        <v>0</v>
      </c>
      <c r="G63" s="119"/>
      <c r="H63" s="58">
        <v>0</v>
      </c>
      <c r="I63" s="45" t="s">
        <v>51</v>
      </c>
      <c r="J63" s="50"/>
      <c r="K63" s="45" t="s">
        <v>51</v>
      </c>
      <c r="L63" s="58">
        <v>0</v>
      </c>
      <c r="M63" s="60">
        <v>0</v>
      </c>
    </row>
    <row r="64" spans="2:13" s="37" customFormat="1" ht="15.95" customHeight="1" x14ac:dyDescent="0.2">
      <c r="B64" s="61" t="s">
        <v>241</v>
      </c>
      <c r="C64" s="45" t="s">
        <v>242</v>
      </c>
      <c r="D64" s="49">
        <f>IF(H64="-",0,H64)</f>
        <v>0</v>
      </c>
      <c r="E64" s="45" t="s">
        <v>51</v>
      </c>
      <c r="F64" s="45" t="s">
        <v>51</v>
      </c>
      <c r="G64" s="119"/>
      <c r="H64" s="58">
        <v>0</v>
      </c>
      <c r="I64" s="45" t="s">
        <v>51</v>
      </c>
      <c r="J64" s="50"/>
      <c r="K64" s="45" t="s">
        <v>51</v>
      </c>
      <c r="L64" s="58">
        <v>0</v>
      </c>
      <c r="M64" s="60">
        <v>0</v>
      </c>
    </row>
    <row r="65" spans="2:13" s="37" customFormat="1" ht="15.95" customHeight="1" x14ac:dyDescent="0.2">
      <c r="B65" s="61" t="s">
        <v>210</v>
      </c>
      <c r="C65" s="45" t="s">
        <v>243</v>
      </c>
      <c r="D65" s="49">
        <f>IF(F65="-",0,F65)</f>
        <v>0</v>
      </c>
      <c r="E65" s="45" t="s">
        <v>51</v>
      </c>
      <c r="F65" s="58">
        <v>0</v>
      </c>
      <c r="G65" s="119"/>
      <c r="H65" s="45" t="s">
        <v>51</v>
      </c>
      <c r="I65" s="45" t="s">
        <v>51</v>
      </c>
      <c r="J65" s="50"/>
      <c r="K65" s="45" t="s">
        <v>51</v>
      </c>
      <c r="L65" s="58">
        <v>0</v>
      </c>
      <c r="M65" s="60">
        <v>0</v>
      </c>
    </row>
    <row r="66" spans="2:13" s="37" customFormat="1" ht="48" customHeight="1" x14ac:dyDescent="0.2">
      <c r="B66" s="57" t="s">
        <v>244</v>
      </c>
      <c r="C66" s="45" t="s">
        <v>245</v>
      </c>
      <c r="D66" s="49">
        <f>IF(D67="-",0,D67) + IF(D68="-",0,D68) + IF(D69="-",0,D69) + IF(D70="-",0,D70)</f>
        <v>0</v>
      </c>
      <c r="E66" s="45" t="s">
        <v>51</v>
      </c>
      <c r="F66" s="49">
        <f>IF(F67="-",0,F67) + IF(F68="-",0,F68) + IF(F70="-",0,F70)</f>
        <v>0</v>
      </c>
      <c r="G66" s="119"/>
      <c r="H66" s="49">
        <f>IF(H67="-",0,H67) + IF(H68="-",0,H68) + IF(H69="-",0,H69)</f>
        <v>0</v>
      </c>
      <c r="I66" s="45" t="s">
        <v>51</v>
      </c>
      <c r="J66" s="50"/>
      <c r="K66" s="45" t="s">
        <v>51</v>
      </c>
      <c r="L66" s="49">
        <f>IF(L67="-",0,L67) + IF(L68="-",0,L68) + IF(L69="-",0,L69) + IF(L70="-",0,L70)</f>
        <v>0</v>
      </c>
      <c r="M66" s="52">
        <f>IF(M67="-",0,M67) + IF(M68="-",0,M68) + IF(M69="-",0,M69) + IF(M70="-",0,M70)</f>
        <v>0</v>
      </c>
    </row>
    <row r="67" spans="2:13" s="37" customFormat="1" ht="15.95" customHeight="1" x14ac:dyDescent="0.2">
      <c r="B67" s="61" t="s">
        <v>246</v>
      </c>
      <c r="C67" s="45" t="s">
        <v>247</v>
      </c>
      <c r="D67" s="49">
        <f>IF(F67="-",0,F67) + IF(H67="-",0,H67)</f>
        <v>0</v>
      </c>
      <c r="E67" s="45" t="s">
        <v>51</v>
      </c>
      <c r="F67" s="58">
        <v>0</v>
      </c>
      <c r="G67" s="119"/>
      <c r="H67" s="58">
        <v>0</v>
      </c>
      <c r="I67" s="45" t="s">
        <v>51</v>
      </c>
      <c r="J67" s="50"/>
      <c r="K67" s="45" t="s">
        <v>51</v>
      </c>
      <c r="L67" s="58">
        <v>0</v>
      </c>
      <c r="M67" s="60">
        <v>0</v>
      </c>
    </row>
    <row r="68" spans="2:13" s="37" customFormat="1" ht="15.95" customHeight="1" x14ac:dyDescent="0.2">
      <c r="B68" s="61" t="s">
        <v>248</v>
      </c>
      <c r="C68" s="45" t="s">
        <v>249</v>
      </c>
      <c r="D68" s="49">
        <f>IF(F68="-",0,F68) + IF(H68="-",0,H68)</f>
        <v>0</v>
      </c>
      <c r="E68" s="45" t="s">
        <v>51</v>
      </c>
      <c r="F68" s="58">
        <v>0</v>
      </c>
      <c r="G68" s="119"/>
      <c r="H68" s="58">
        <v>0</v>
      </c>
      <c r="I68" s="45" t="s">
        <v>51</v>
      </c>
      <c r="J68" s="50"/>
      <c r="K68" s="45" t="s">
        <v>51</v>
      </c>
      <c r="L68" s="58">
        <v>0</v>
      </c>
      <c r="M68" s="60">
        <v>0</v>
      </c>
    </row>
    <row r="69" spans="2:13" s="37" customFormat="1" ht="15.95" customHeight="1" x14ac:dyDescent="0.2">
      <c r="B69" s="61" t="s">
        <v>250</v>
      </c>
      <c r="C69" s="45" t="s">
        <v>251</v>
      </c>
      <c r="D69" s="49">
        <f>IF(H69="-",0,H69)</f>
        <v>0</v>
      </c>
      <c r="E69" s="45" t="s">
        <v>51</v>
      </c>
      <c r="F69" s="45" t="s">
        <v>51</v>
      </c>
      <c r="G69" s="119"/>
      <c r="H69" s="58">
        <v>0</v>
      </c>
      <c r="I69" s="45" t="s">
        <v>51</v>
      </c>
      <c r="J69" s="50"/>
      <c r="K69" s="45" t="s">
        <v>51</v>
      </c>
      <c r="L69" s="58">
        <v>0</v>
      </c>
      <c r="M69" s="60">
        <v>0</v>
      </c>
    </row>
    <row r="70" spans="2:13" s="37" customFormat="1" ht="15.95" customHeight="1" x14ac:dyDescent="0.2">
      <c r="B70" s="61" t="s">
        <v>210</v>
      </c>
      <c r="C70" s="45" t="s">
        <v>252</v>
      </c>
      <c r="D70" s="49">
        <f>IF(F70="-",0,F70)</f>
        <v>0</v>
      </c>
      <c r="E70" s="45" t="s">
        <v>51</v>
      </c>
      <c r="F70" s="58">
        <v>0</v>
      </c>
      <c r="G70" s="120"/>
      <c r="H70" s="45" t="s">
        <v>51</v>
      </c>
      <c r="I70" s="45" t="s">
        <v>51</v>
      </c>
      <c r="J70" s="50"/>
      <c r="K70" s="45" t="s">
        <v>51</v>
      </c>
      <c r="L70" s="58">
        <v>0</v>
      </c>
      <c r="M70" s="60">
        <v>0</v>
      </c>
    </row>
    <row r="71" spans="2:13" s="37" customFormat="1" ht="48" customHeight="1" x14ac:dyDescent="0.2">
      <c r="B71" s="56" t="s">
        <v>253</v>
      </c>
      <c r="C71" s="45" t="s">
        <v>254</v>
      </c>
      <c r="D71" s="49">
        <f>IF(E71="-",0,E71) + IF(H71="-",0,H71)</f>
        <v>0</v>
      </c>
      <c r="E71" s="58">
        <v>0</v>
      </c>
      <c r="F71" s="45" t="s">
        <v>51</v>
      </c>
      <c r="G71" s="50"/>
      <c r="H71" s="58">
        <v>0</v>
      </c>
      <c r="I71" s="45" t="s">
        <v>51</v>
      </c>
      <c r="J71" s="50"/>
      <c r="K71" s="45" t="s">
        <v>51</v>
      </c>
      <c r="L71" s="58">
        <v>0</v>
      </c>
      <c r="M71" s="60">
        <v>0</v>
      </c>
    </row>
    <row r="72" spans="2:13" s="37" customFormat="1" ht="15.95" customHeight="1" x14ac:dyDescent="0.2">
      <c r="B72" s="56" t="s">
        <v>255</v>
      </c>
      <c r="C72" s="45" t="s">
        <v>256</v>
      </c>
      <c r="D72" s="45" t="s">
        <v>51</v>
      </c>
      <c r="E72" s="45" t="s">
        <v>51</v>
      </c>
      <c r="F72" s="45" t="s">
        <v>51</v>
      </c>
      <c r="G72" s="50"/>
      <c r="H72" s="45" t="s">
        <v>51</v>
      </c>
      <c r="I72" s="45" t="s">
        <v>51</v>
      </c>
      <c r="J72" s="50"/>
      <c r="K72" s="45" t="s">
        <v>51</v>
      </c>
      <c r="L72" s="58">
        <v>0</v>
      </c>
      <c r="M72" s="60">
        <v>0</v>
      </c>
    </row>
    <row r="73" spans="2:13" s="37" customFormat="1" ht="48" customHeight="1" x14ac:dyDescent="0.2">
      <c r="B73" s="47" t="s">
        <v>257</v>
      </c>
      <c r="C73" s="48" t="s">
        <v>258</v>
      </c>
      <c r="D73" s="28">
        <f>IF(D93="-",0,D93) + IF(D94="-",0,D94)</f>
        <v>0</v>
      </c>
      <c r="E73" s="45" t="s">
        <v>51</v>
      </c>
      <c r="F73" s="49">
        <f>IF(F93="-",0,F93) + IF(F94="-",0,F94)</f>
        <v>0</v>
      </c>
      <c r="G73" s="50"/>
      <c r="H73" s="45" t="s">
        <v>51</v>
      </c>
      <c r="I73" s="49">
        <f>IF(I74="-",0,I74) + IF(I82="-",0,I82) + IF(I87="-",0,I87)</f>
        <v>0</v>
      </c>
      <c r="J73" s="50"/>
      <c r="K73" s="49">
        <f>IF(K87="-",0,K87)</f>
        <v>0</v>
      </c>
      <c r="L73" s="49">
        <f>IF(L74="-",0,L74) + IF(L81="-",0,L81) + IF(L82="-",0,L82) + IF(L87="-",0,L87) + IF(L93="-",0,L93) + IF(L94="-",0,L94) + IF(L95="-",0,L95) + IF(L96="-",0,L96) + IF(L97="-",0,L97) + IF(L102="-",0,L102)</f>
        <v>0</v>
      </c>
      <c r="M73" s="52">
        <f>IF(M74="-",0,M74) + IF(M81="-",0,M81) + IF(M82="-",0,M82) + IF(M87="-",0,M87) + IF(M93="-",0,M93) + IF(M94="-",0,M94) + IF(M95="-",0,M95) + IF(M96="-",0,M96) + IF(M97="-",0,M97) + IF(M102="-",0,M102)</f>
        <v>0</v>
      </c>
    </row>
    <row r="74" spans="2:13" s="37" customFormat="1" ht="32.1" customHeight="1" x14ac:dyDescent="0.2">
      <c r="B74" s="56" t="s">
        <v>259</v>
      </c>
      <c r="C74" s="45" t="s">
        <v>260</v>
      </c>
      <c r="D74" s="45" t="s">
        <v>51</v>
      </c>
      <c r="E74" s="45" t="s">
        <v>51</v>
      </c>
      <c r="F74" s="45" t="s">
        <v>51</v>
      </c>
      <c r="G74" s="50"/>
      <c r="H74" s="45" t="s">
        <v>51</v>
      </c>
      <c r="I74" s="49">
        <f>IF(I75="-",0,I75) + IF(I76="-",0,I76) + IF(I78="-",0,I78) + IF(I79="-",0,I79)</f>
        <v>0</v>
      </c>
      <c r="J74" s="118" t="s">
        <v>261</v>
      </c>
      <c r="K74" s="45" t="s">
        <v>51</v>
      </c>
      <c r="L74" s="49">
        <f>IF(L75="-",0,L75) + IF(L76="-",0,L76) + IF(L77="-",0,L77) + IF(L78="-",0,L78) + IF(L79="-",0,L79) + IF(L80="-",0,L80)</f>
        <v>0</v>
      </c>
      <c r="M74" s="52">
        <f>IF(M75="-",0,M75) + IF(M76="-",0,M76) + IF(M77="-",0,M77) + IF(M78="-",0,M78) + IF(M79="-",0,M79) + IF(M80="-",0,M80)</f>
        <v>0</v>
      </c>
    </row>
    <row r="75" spans="2:13" s="37" customFormat="1" ht="32.1" customHeight="1" x14ac:dyDescent="0.2">
      <c r="B75" s="57" t="s">
        <v>262</v>
      </c>
      <c r="C75" s="45" t="s">
        <v>263</v>
      </c>
      <c r="D75" s="45" t="s">
        <v>51</v>
      </c>
      <c r="E75" s="45" t="s">
        <v>51</v>
      </c>
      <c r="F75" s="45" t="s">
        <v>51</v>
      </c>
      <c r="G75" s="50"/>
      <c r="H75" s="45" t="s">
        <v>51</v>
      </c>
      <c r="I75" s="58">
        <v>0</v>
      </c>
      <c r="J75" s="119"/>
      <c r="K75" s="45" t="s">
        <v>51</v>
      </c>
      <c r="L75" s="58">
        <v>0</v>
      </c>
      <c r="M75" s="60">
        <v>0</v>
      </c>
    </row>
    <row r="76" spans="2:13" s="37" customFormat="1" ht="15.95" customHeight="1" x14ac:dyDescent="0.2">
      <c r="B76" s="57" t="s">
        <v>264</v>
      </c>
      <c r="C76" s="45" t="s">
        <v>265</v>
      </c>
      <c r="D76" s="45" t="s">
        <v>51</v>
      </c>
      <c r="E76" s="45" t="s">
        <v>51</v>
      </c>
      <c r="F76" s="45" t="s">
        <v>51</v>
      </c>
      <c r="G76" s="50"/>
      <c r="H76" s="45" t="s">
        <v>51</v>
      </c>
      <c r="I76" s="58">
        <v>0</v>
      </c>
      <c r="J76" s="119"/>
      <c r="K76" s="45" t="s">
        <v>51</v>
      </c>
      <c r="L76" s="58">
        <v>0</v>
      </c>
      <c r="M76" s="60">
        <v>0</v>
      </c>
    </row>
    <row r="77" spans="2:13" s="37" customFormat="1" ht="15.95" customHeight="1" x14ac:dyDescent="0.2">
      <c r="B77" s="57" t="s">
        <v>266</v>
      </c>
      <c r="C77" s="45" t="s">
        <v>267</v>
      </c>
      <c r="D77" s="45" t="s">
        <v>51</v>
      </c>
      <c r="E77" s="45" t="s">
        <v>51</v>
      </c>
      <c r="F77" s="45" t="s">
        <v>51</v>
      </c>
      <c r="G77" s="50"/>
      <c r="H77" s="45" t="s">
        <v>51</v>
      </c>
      <c r="I77" s="45" t="s">
        <v>51</v>
      </c>
      <c r="J77" s="119"/>
      <c r="K77" s="45" t="s">
        <v>51</v>
      </c>
      <c r="L77" s="58">
        <v>0</v>
      </c>
      <c r="M77" s="60">
        <v>0</v>
      </c>
    </row>
    <row r="78" spans="2:13" s="37" customFormat="1" ht="15.95" customHeight="1" x14ac:dyDescent="0.2">
      <c r="B78" s="57" t="s">
        <v>268</v>
      </c>
      <c r="C78" s="45" t="s">
        <v>269</v>
      </c>
      <c r="D78" s="45" t="s">
        <v>51</v>
      </c>
      <c r="E78" s="45" t="s">
        <v>51</v>
      </c>
      <c r="F78" s="45" t="s">
        <v>51</v>
      </c>
      <c r="G78" s="50"/>
      <c r="H78" s="45" t="s">
        <v>51</v>
      </c>
      <c r="I78" s="58">
        <v>0</v>
      </c>
      <c r="J78" s="119"/>
      <c r="K78" s="45" t="s">
        <v>51</v>
      </c>
      <c r="L78" s="58">
        <v>0</v>
      </c>
      <c r="M78" s="60">
        <v>0</v>
      </c>
    </row>
    <row r="79" spans="2:13" s="37" customFormat="1" ht="15.95" customHeight="1" x14ac:dyDescent="0.2">
      <c r="B79" s="57" t="s">
        <v>270</v>
      </c>
      <c r="C79" s="45" t="s">
        <v>271</v>
      </c>
      <c r="D79" s="45" t="s">
        <v>51</v>
      </c>
      <c r="E79" s="45" t="s">
        <v>51</v>
      </c>
      <c r="F79" s="45" t="s">
        <v>51</v>
      </c>
      <c r="G79" s="50"/>
      <c r="H79" s="45" t="s">
        <v>51</v>
      </c>
      <c r="I79" s="58">
        <v>0</v>
      </c>
      <c r="J79" s="119"/>
      <c r="K79" s="45" t="s">
        <v>51</v>
      </c>
      <c r="L79" s="58">
        <v>0</v>
      </c>
      <c r="M79" s="60">
        <v>0</v>
      </c>
    </row>
    <row r="80" spans="2:13" s="37" customFormat="1" ht="32.1" customHeight="1" x14ac:dyDescent="0.2">
      <c r="B80" s="57" t="s">
        <v>272</v>
      </c>
      <c r="C80" s="45" t="s">
        <v>273</v>
      </c>
      <c r="D80" s="45" t="s">
        <v>51</v>
      </c>
      <c r="E80" s="45" t="s">
        <v>51</v>
      </c>
      <c r="F80" s="45" t="s">
        <v>51</v>
      </c>
      <c r="G80" s="50"/>
      <c r="H80" s="45" t="s">
        <v>51</v>
      </c>
      <c r="I80" s="45" t="s">
        <v>51</v>
      </c>
      <c r="J80" s="120"/>
      <c r="K80" s="45" t="s">
        <v>51</v>
      </c>
      <c r="L80" s="58">
        <v>0</v>
      </c>
      <c r="M80" s="60">
        <v>0</v>
      </c>
    </row>
    <row r="81" spans="2:13" s="37" customFormat="1" ht="15.95" customHeight="1" x14ac:dyDescent="0.2">
      <c r="B81" s="56" t="s">
        <v>274</v>
      </c>
      <c r="C81" s="45" t="s">
        <v>275</v>
      </c>
      <c r="D81" s="45" t="s">
        <v>51</v>
      </c>
      <c r="E81" s="45" t="s">
        <v>51</v>
      </c>
      <c r="F81" s="45" t="s">
        <v>51</v>
      </c>
      <c r="G81" s="50"/>
      <c r="H81" s="45" t="s">
        <v>51</v>
      </c>
      <c r="I81" s="45" t="s">
        <v>51</v>
      </c>
      <c r="J81" s="50"/>
      <c r="K81" s="45" t="s">
        <v>51</v>
      </c>
      <c r="L81" s="58">
        <v>0</v>
      </c>
      <c r="M81" s="60">
        <v>0</v>
      </c>
    </row>
    <row r="82" spans="2:13" s="37" customFormat="1" ht="32.1" customHeight="1" x14ac:dyDescent="0.2">
      <c r="B82" s="56" t="s">
        <v>276</v>
      </c>
      <c r="C82" s="45" t="s">
        <v>277</v>
      </c>
      <c r="D82" s="45" t="s">
        <v>51</v>
      </c>
      <c r="E82" s="45" t="s">
        <v>51</v>
      </c>
      <c r="F82" s="45" t="s">
        <v>51</v>
      </c>
      <c r="G82" s="50"/>
      <c r="H82" s="45" t="s">
        <v>51</v>
      </c>
      <c r="I82" s="49">
        <f>IF(I83="-",0,I83) + IF(I84="-",0,I84)</f>
        <v>0</v>
      </c>
      <c r="J82" s="118" t="s">
        <v>70</v>
      </c>
      <c r="K82" s="45" t="s">
        <v>51</v>
      </c>
      <c r="L82" s="49">
        <f>IF(L83="-",0,L83) + IF(L84="-",0,L84) + IF(L85="-",0,L85) + IF(L86="-",0,L86)</f>
        <v>0</v>
      </c>
      <c r="M82" s="52">
        <f>IF(M83="-",0,M83) + IF(M84="-",0,M84) + IF(M85="-",0,M85) + IF(M86="-",0,M86)</f>
        <v>0</v>
      </c>
    </row>
    <row r="83" spans="2:13" s="37" customFormat="1" ht="32.1" customHeight="1" x14ac:dyDescent="0.2">
      <c r="B83" s="57" t="s">
        <v>278</v>
      </c>
      <c r="C83" s="45" t="s">
        <v>279</v>
      </c>
      <c r="D83" s="45" t="s">
        <v>51</v>
      </c>
      <c r="E83" s="45" t="s">
        <v>51</v>
      </c>
      <c r="F83" s="45" t="s">
        <v>51</v>
      </c>
      <c r="G83" s="50"/>
      <c r="H83" s="45" t="s">
        <v>51</v>
      </c>
      <c r="I83" s="58">
        <v>0</v>
      </c>
      <c r="J83" s="119"/>
      <c r="K83" s="45" t="s">
        <v>51</v>
      </c>
      <c r="L83" s="58">
        <v>0</v>
      </c>
      <c r="M83" s="60">
        <v>0</v>
      </c>
    </row>
    <row r="84" spans="2:13" s="37" customFormat="1" ht="15.95" customHeight="1" x14ac:dyDescent="0.2">
      <c r="B84" s="57" t="s">
        <v>280</v>
      </c>
      <c r="C84" s="45" t="s">
        <v>281</v>
      </c>
      <c r="D84" s="45" t="s">
        <v>51</v>
      </c>
      <c r="E84" s="45" t="s">
        <v>51</v>
      </c>
      <c r="F84" s="45" t="s">
        <v>51</v>
      </c>
      <c r="G84" s="50"/>
      <c r="H84" s="45" t="s">
        <v>51</v>
      </c>
      <c r="I84" s="58">
        <v>0</v>
      </c>
      <c r="J84" s="120"/>
      <c r="K84" s="45" t="s">
        <v>51</v>
      </c>
      <c r="L84" s="58">
        <v>0</v>
      </c>
      <c r="M84" s="60">
        <v>0</v>
      </c>
    </row>
    <row r="85" spans="2:13" s="37" customFormat="1" ht="15.95" customHeight="1" x14ac:dyDescent="0.2">
      <c r="B85" s="57" t="s">
        <v>282</v>
      </c>
      <c r="C85" s="45" t="s">
        <v>283</v>
      </c>
      <c r="D85" s="45" t="s">
        <v>51</v>
      </c>
      <c r="E85" s="45" t="s">
        <v>51</v>
      </c>
      <c r="F85" s="45" t="s">
        <v>51</v>
      </c>
      <c r="G85" s="50"/>
      <c r="H85" s="45" t="s">
        <v>51</v>
      </c>
      <c r="I85" s="45" t="s">
        <v>51</v>
      </c>
      <c r="J85" s="50"/>
      <c r="K85" s="45" t="s">
        <v>51</v>
      </c>
      <c r="L85" s="58">
        <v>0</v>
      </c>
      <c r="M85" s="60">
        <v>0</v>
      </c>
    </row>
    <row r="86" spans="2:13" s="37" customFormat="1" ht="15.95" customHeight="1" x14ac:dyDescent="0.2">
      <c r="B86" s="57" t="s">
        <v>284</v>
      </c>
      <c r="C86" s="45" t="s">
        <v>285</v>
      </c>
      <c r="D86" s="45" t="s">
        <v>51</v>
      </c>
      <c r="E86" s="45" t="s">
        <v>51</v>
      </c>
      <c r="F86" s="45" t="s">
        <v>51</v>
      </c>
      <c r="G86" s="50"/>
      <c r="H86" s="45" t="s">
        <v>51</v>
      </c>
      <c r="I86" s="45" t="s">
        <v>51</v>
      </c>
      <c r="J86" s="50"/>
      <c r="K86" s="45" t="s">
        <v>51</v>
      </c>
      <c r="L86" s="58">
        <v>0</v>
      </c>
      <c r="M86" s="60">
        <v>0</v>
      </c>
    </row>
    <row r="87" spans="2:13" s="37" customFormat="1" ht="32.1" customHeight="1" x14ac:dyDescent="0.2">
      <c r="B87" s="56" t="s">
        <v>286</v>
      </c>
      <c r="C87" s="45" t="s">
        <v>287</v>
      </c>
      <c r="D87" s="45" t="s">
        <v>51</v>
      </c>
      <c r="E87" s="45" t="s">
        <v>51</v>
      </c>
      <c r="F87" s="45" t="s">
        <v>51</v>
      </c>
      <c r="G87" s="50"/>
      <c r="H87" s="45" t="s">
        <v>51</v>
      </c>
      <c r="I87" s="49">
        <f>IF(I88="-",0,I88) + IF(I89="-",0,I89) + IF(I90="-",0,I90)</f>
        <v>0</v>
      </c>
      <c r="J87" s="118" t="s">
        <v>167</v>
      </c>
      <c r="K87" s="55">
        <f>IF(K88="-",0,K88) + IF(K89="-",0,K89)</f>
        <v>0</v>
      </c>
      <c r="L87" s="49">
        <f>IF(L88="-",0,L88) + IF(L89="-",0,L89) + IF(L90="-",0,L90) + IF(L91="-",0,L91) + IF(L92="-",0,L92)</f>
        <v>0</v>
      </c>
      <c r="M87" s="52">
        <f>IF(M88="-",0,M88) + IF(M89="-",0,M89) + IF(M90="-",0,M90) + IF(M91="-",0,M91) + IF(M92="-",0,M92)</f>
        <v>0</v>
      </c>
    </row>
    <row r="88" spans="2:13" s="37" customFormat="1" ht="32.1" customHeight="1" x14ac:dyDescent="0.2">
      <c r="B88" s="57" t="s">
        <v>288</v>
      </c>
      <c r="C88" s="45" t="s">
        <v>289</v>
      </c>
      <c r="D88" s="45" t="s">
        <v>51</v>
      </c>
      <c r="E88" s="45" t="s">
        <v>51</v>
      </c>
      <c r="F88" s="45" t="s">
        <v>51</v>
      </c>
      <c r="G88" s="50"/>
      <c r="H88" s="45" t="s">
        <v>51</v>
      </c>
      <c r="I88" s="58">
        <v>0</v>
      </c>
      <c r="J88" s="119"/>
      <c r="K88" s="59">
        <v>0</v>
      </c>
      <c r="L88" s="58">
        <v>0</v>
      </c>
      <c r="M88" s="60">
        <v>0</v>
      </c>
    </row>
    <row r="89" spans="2:13" s="37" customFormat="1" ht="15.95" customHeight="1" x14ac:dyDescent="0.2">
      <c r="B89" s="57" t="s">
        <v>170</v>
      </c>
      <c r="C89" s="45" t="s">
        <v>290</v>
      </c>
      <c r="D89" s="45" t="s">
        <v>51</v>
      </c>
      <c r="E89" s="45" t="s">
        <v>51</v>
      </c>
      <c r="F89" s="45" t="s">
        <v>51</v>
      </c>
      <c r="G89" s="50"/>
      <c r="H89" s="45" t="s">
        <v>51</v>
      </c>
      <c r="I89" s="58">
        <v>0</v>
      </c>
      <c r="J89" s="119"/>
      <c r="K89" s="59">
        <v>0</v>
      </c>
      <c r="L89" s="58">
        <v>0</v>
      </c>
      <c r="M89" s="60">
        <v>0</v>
      </c>
    </row>
    <row r="90" spans="2:13" s="37" customFormat="1" ht="15.95" customHeight="1" x14ac:dyDescent="0.2">
      <c r="B90" s="57" t="s">
        <v>174</v>
      </c>
      <c r="C90" s="45" t="s">
        <v>291</v>
      </c>
      <c r="D90" s="45" t="s">
        <v>51</v>
      </c>
      <c r="E90" s="45" t="s">
        <v>51</v>
      </c>
      <c r="F90" s="45" t="s">
        <v>51</v>
      </c>
      <c r="G90" s="50"/>
      <c r="H90" s="45" t="s">
        <v>51</v>
      </c>
      <c r="I90" s="58">
        <v>0</v>
      </c>
      <c r="J90" s="120"/>
      <c r="K90" s="45" t="s">
        <v>51</v>
      </c>
      <c r="L90" s="58">
        <v>0</v>
      </c>
      <c r="M90" s="60">
        <v>0</v>
      </c>
    </row>
    <row r="91" spans="2:13" s="37" customFormat="1" ht="15.95" customHeight="1" x14ac:dyDescent="0.2">
      <c r="B91" s="57" t="s">
        <v>177</v>
      </c>
      <c r="C91" s="45" t="s">
        <v>292</v>
      </c>
      <c r="D91" s="45" t="s">
        <v>51</v>
      </c>
      <c r="E91" s="45" t="s">
        <v>51</v>
      </c>
      <c r="F91" s="45" t="s">
        <v>51</v>
      </c>
      <c r="G91" s="50"/>
      <c r="H91" s="45" t="s">
        <v>51</v>
      </c>
      <c r="I91" s="45" t="s">
        <v>51</v>
      </c>
      <c r="J91" s="50"/>
      <c r="K91" s="45" t="s">
        <v>51</v>
      </c>
      <c r="L91" s="58">
        <v>0</v>
      </c>
      <c r="M91" s="60">
        <v>0</v>
      </c>
    </row>
    <row r="92" spans="2:13" s="37" customFormat="1" ht="48" customHeight="1" x14ac:dyDescent="0.2">
      <c r="B92" s="57" t="s">
        <v>183</v>
      </c>
      <c r="C92" s="45" t="s">
        <v>293</v>
      </c>
      <c r="D92" s="45" t="s">
        <v>51</v>
      </c>
      <c r="E92" s="45" t="s">
        <v>51</v>
      </c>
      <c r="F92" s="45" t="s">
        <v>51</v>
      </c>
      <c r="G92" s="50"/>
      <c r="H92" s="45" t="s">
        <v>51</v>
      </c>
      <c r="I92" s="45" t="s">
        <v>51</v>
      </c>
      <c r="J92" s="50"/>
      <c r="K92" s="45" t="s">
        <v>51</v>
      </c>
      <c r="L92" s="58">
        <v>0</v>
      </c>
      <c r="M92" s="60">
        <v>0</v>
      </c>
    </row>
    <row r="93" spans="2:13" s="37" customFormat="1" ht="32.1" customHeight="1" x14ac:dyDescent="0.2">
      <c r="B93" s="56" t="s">
        <v>294</v>
      </c>
      <c r="C93" s="45" t="s">
        <v>295</v>
      </c>
      <c r="D93" s="49">
        <f>IF(F93="-",0,F93)</f>
        <v>0</v>
      </c>
      <c r="E93" s="45" t="s">
        <v>51</v>
      </c>
      <c r="F93" s="58">
        <v>0</v>
      </c>
      <c r="G93" s="118" t="s">
        <v>296</v>
      </c>
      <c r="H93" s="45" t="s">
        <v>51</v>
      </c>
      <c r="I93" s="45" t="s">
        <v>51</v>
      </c>
      <c r="J93" s="50"/>
      <c r="K93" s="45" t="s">
        <v>51</v>
      </c>
      <c r="L93" s="58">
        <v>0</v>
      </c>
      <c r="M93" s="60">
        <v>0</v>
      </c>
    </row>
    <row r="94" spans="2:13" s="37" customFormat="1" ht="32.1" customHeight="1" x14ac:dyDescent="0.2">
      <c r="B94" s="56" t="s">
        <v>297</v>
      </c>
      <c r="C94" s="45" t="s">
        <v>298</v>
      </c>
      <c r="D94" s="49">
        <f>IF(F94="-",0,F94)</f>
        <v>0</v>
      </c>
      <c r="E94" s="45" t="s">
        <v>51</v>
      </c>
      <c r="F94" s="58">
        <v>0</v>
      </c>
      <c r="G94" s="120"/>
      <c r="H94" s="45" t="s">
        <v>51</v>
      </c>
      <c r="I94" s="45" t="s">
        <v>51</v>
      </c>
      <c r="J94" s="50"/>
      <c r="K94" s="45" t="s">
        <v>51</v>
      </c>
      <c r="L94" s="58">
        <v>0</v>
      </c>
      <c r="M94" s="60">
        <v>0</v>
      </c>
    </row>
    <row r="95" spans="2:13" s="37" customFormat="1" ht="15.95" customHeight="1" x14ac:dyDescent="0.2">
      <c r="B95" s="56" t="s">
        <v>299</v>
      </c>
      <c r="C95" s="45" t="s">
        <v>300</v>
      </c>
      <c r="D95" s="45" t="s">
        <v>51</v>
      </c>
      <c r="E95" s="45" t="s">
        <v>51</v>
      </c>
      <c r="F95" s="45" t="s">
        <v>51</v>
      </c>
      <c r="G95" s="50"/>
      <c r="H95" s="45" t="s">
        <v>51</v>
      </c>
      <c r="I95" s="45" t="s">
        <v>51</v>
      </c>
      <c r="J95" s="50"/>
      <c r="K95" s="45" t="s">
        <v>51</v>
      </c>
      <c r="L95" s="58">
        <v>0</v>
      </c>
      <c r="M95" s="60">
        <v>0</v>
      </c>
    </row>
    <row r="96" spans="2:13" s="37" customFormat="1" ht="15.95" customHeight="1" x14ac:dyDescent="0.2">
      <c r="B96" s="56" t="s">
        <v>301</v>
      </c>
      <c r="C96" s="45" t="s">
        <v>302</v>
      </c>
      <c r="D96" s="45" t="s">
        <v>51</v>
      </c>
      <c r="E96" s="45" t="s">
        <v>51</v>
      </c>
      <c r="F96" s="45" t="s">
        <v>51</v>
      </c>
      <c r="G96" s="50"/>
      <c r="H96" s="45" t="s">
        <v>51</v>
      </c>
      <c r="I96" s="45" t="s">
        <v>51</v>
      </c>
      <c r="J96" s="50"/>
      <c r="K96" s="45" t="s">
        <v>51</v>
      </c>
      <c r="L96" s="58">
        <v>0</v>
      </c>
      <c r="M96" s="60">
        <v>0</v>
      </c>
    </row>
    <row r="97" spans="2:13" s="37" customFormat="1" ht="32.1" customHeight="1" x14ac:dyDescent="0.2">
      <c r="B97" s="56" t="s">
        <v>303</v>
      </c>
      <c r="C97" s="45" t="s">
        <v>304</v>
      </c>
      <c r="D97" s="45" t="s">
        <v>51</v>
      </c>
      <c r="E97" s="45" t="s">
        <v>51</v>
      </c>
      <c r="F97" s="45" t="s">
        <v>51</v>
      </c>
      <c r="G97" s="50"/>
      <c r="H97" s="45" t="s">
        <v>51</v>
      </c>
      <c r="I97" s="45" t="s">
        <v>51</v>
      </c>
      <c r="J97" s="50"/>
      <c r="K97" s="45" t="s">
        <v>51</v>
      </c>
      <c r="L97" s="49">
        <f>IF(L98="-",0,L98) + IF(L99="-",0,L99) + IF(L100="-",0,L100)</f>
        <v>0</v>
      </c>
      <c r="M97" s="52">
        <f>IF(M98="-",0,M98) + IF(M99="-",0,M99) + IF(M100="-",0,M100)</f>
        <v>0</v>
      </c>
    </row>
    <row r="98" spans="2:13" s="37" customFormat="1" ht="15.95" customHeight="1" x14ac:dyDescent="0.2">
      <c r="B98" s="57" t="s">
        <v>305</v>
      </c>
      <c r="C98" s="45" t="s">
        <v>306</v>
      </c>
      <c r="D98" s="45" t="s">
        <v>51</v>
      </c>
      <c r="E98" s="45" t="s">
        <v>51</v>
      </c>
      <c r="F98" s="45" t="s">
        <v>51</v>
      </c>
      <c r="G98" s="50"/>
      <c r="H98" s="45" t="s">
        <v>51</v>
      </c>
      <c r="I98" s="45" t="s">
        <v>51</v>
      </c>
      <c r="J98" s="50"/>
      <c r="K98" s="45" t="s">
        <v>51</v>
      </c>
      <c r="L98" s="58">
        <v>0</v>
      </c>
      <c r="M98" s="60">
        <v>0</v>
      </c>
    </row>
    <row r="99" spans="2:13" s="37" customFormat="1" ht="15.95" customHeight="1" x14ac:dyDescent="0.2">
      <c r="B99" s="57" t="s">
        <v>307</v>
      </c>
      <c r="C99" s="45" t="s">
        <v>308</v>
      </c>
      <c r="D99" s="45" t="s">
        <v>51</v>
      </c>
      <c r="E99" s="45" t="s">
        <v>51</v>
      </c>
      <c r="F99" s="45" t="s">
        <v>51</v>
      </c>
      <c r="G99" s="50"/>
      <c r="H99" s="45" t="s">
        <v>51</v>
      </c>
      <c r="I99" s="45" t="s">
        <v>51</v>
      </c>
      <c r="J99" s="50"/>
      <c r="K99" s="45" t="s">
        <v>51</v>
      </c>
      <c r="L99" s="58">
        <v>0</v>
      </c>
      <c r="M99" s="60">
        <v>0</v>
      </c>
    </row>
    <row r="100" spans="2:13" s="37" customFormat="1" ht="15.95" customHeight="1" x14ac:dyDescent="0.2">
      <c r="B100" s="57" t="s">
        <v>309</v>
      </c>
      <c r="C100" s="45" t="s">
        <v>310</v>
      </c>
      <c r="D100" s="45" t="s">
        <v>51</v>
      </c>
      <c r="E100" s="45" t="s">
        <v>51</v>
      </c>
      <c r="F100" s="45" t="s">
        <v>51</v>
      </c>
      <c r="G100" s="50"/>
      <c r="H100" s="45" t="s">
        <v>51</v>
      </c>
      <c r="I100" s="45" t="s">
        <v>51</v>
      </c>
      <c r="J100" s="50"/>
      <c r="K100" s="45" t="s">
        <v>51</v>
      </c>
      <c r="L100" s="58">
        <v>0</v>
      </c>
      <c r="M100" s="60">
        <v>0</v>
      </c>
    </row>
    <row r="101" spans="2:13" s="37" customFormat="1" ht="15.95" customHeight="1" x14ac:dyDescent="0.2">
      <c r="B101" s="61" t="s">
        <v>311</v>
      </c>
      <c r="C101" s="45" t="s">
        <v>312</v>
      </c>
      <c r="D101" s="45" t="s">
        <v>51</v>
      </c>
      <c r="E101" s="45" t="s">
        <v>51</v>
      </c>
      <c r="F101" s="45" t="s">
        <v>51</v>
      </c>
      <c r="G101" s="50"/>
      <c r="H101" s="45" t="s">
        <v>51</v>
      </c>
      <c r="I101" s="45" t="s">
        <v>51</v>
      </c>
      <c r="J101" s="50"/>
      <c r="K101" s="45" t="s">
        <v>51</v>
      </c>
      <c r="L101" s="58">
        <v>0</v>
      </c>
      <c r="M101" s="60">
        <v>0</v>
      </c>
    </row>
    <row r="102" spans="2:13" s="37" customFormat="1" ht="32.1" customHeight="1" x14ac:dyDescent="0.2">
      <c r="B102" s="56" t="s">
        <v>313</v>
      </c>
      <c r="C102" s="45" t="s">
        <v>314</v>
      </c>
      <c r="D102" s="45" t="s">
        <v>51</v>
      </c>
      <c r="E102" s="45" t="s">
        <v>51</v>
      </c>
      <c r="F102" s="45" t="s">
        <v>51</v>
      </c>
      <c r="G102" s="50"/>
      <c r="H102" s="45" t="s">
        <v>51</v>
      </c>
      <c r="I102" s="45" t="s">
        <v>51</v>
      </c>
      <c r="J102" s="50"/>
      <c r="K102" s="45" t="s">
        <v>51</v>
      </c>
      <c r="L102" s="58">
        <v>0</v>
      </c>
      <c r="M102" s="60">
        <v>0</v>
      </c>
    </row>
    <row r="103" spans="2:13" s="37" customFormat="1" ht="48" customHeight="1" x14ac:dyDescent="0.2">
      <c r="B103" s="63" t="s">
        <v>315</v>
      </c>
      <c r="C103" s="64" t="s">
        <v>316</v>
      </c>
      <c r="D103" s="43" t="s">
        <v>51</v>
      </c>
      <c r="E103" s="43" t="s">
        <v>51</v>
      </c>
      <c r="F103" s="43" t="s">
        <v>51</v>
      </c>
      <c r="G103" s="53"/>
      <c r="H103" s="43" t="s">
        <v>51</v>
      </c>
      <c r="I103" s="52">
        <f>IF(I104="-",0,I104) + IF(I105="-",0,I105)</f>
        <v>0</v>
      </c>
      <c r="J103" s="118" t="s">
        <v>167</v>
      </c>
      <c r="K103" s="45" t="s">
        <v>51</v>
      </c>
      <c r="L103" s="60">
        <v>0</v>
      </c>
      <c r="M103" s="60">
        <v>0</v>
      </c>
    </row>
    <row r="104" spans="2:13" s="37" customFormat="1" ht="32.1" customHeight="1" x14ac:dyDescent="0.2">
      <c r="B104" s="65" t="s">
        <v>317</v>
      </c>
      <c r="C104" s="43" t="s">
        <v>318</v>
      </c>
      <c r="D104" s="43" t="s">
        <v>51</v>
      </c>
      <c r="E104" s="43" t="s">
        <v>51</v>
      </c>
      <c r="F104" s="43" t="s">
        <v>51</v>
      </c>
      <c r="G104" s="53"/>
      <c r="H104" s="43" t="s">
        <v>51</v>
      </c>
      <c r="I104" s="60">
        <v>0</v>
      </c>
      <c r="J104" s="119"/>
      <c r="K104" s="45" t="s">
        <v>51</v>
      </c>
      <c r="L104" s="43" t="s">
        <v>51</v>
      </c>
      <c r="M104" s="43" t="s">
        <v>51</v>
      </c>
    </row>
    <row r="105" spans="2:13" s="37" customFormat="1" ht="32.1" customHeight="1" x14ac:dyDescent="0.2">
      <c r="B105" s="65" t="s">
        <v>319</v>
      </c>
      <c r="C105" s="43" t="s">
        <v>320</v>
      </c>
      <c r="D105" s="43" t="s">
        <v>51</v>
      </c>
      <c r="E105" s="43" t="s">
        <v>51</v>
      </c>
      <c r="F105" s="43" t="s">
        <v>51</v>
      </c>
      <c r="G105" s="53"/>
      <c r="H105" s="43" t="s">
        <v>51</v>
      </c>
      <c r="I105" s="60">
        <v>0</v>
      </c>
      <c r="J105" s="120"/>
      <c r="K105" s="45" t="s">
        <v>51</v>
      </c>
      <c r="L105" s="43" t="s">
        <v>51</v>
      </c>
      <c r="M105" s="43" t="s">
        <v>51</v>
      </c>
    </row>
    <row r="106" spans="2:13" s="37" customFormat="1" ht="78.95" customHeight="1" x14ac:dyDescent="0.2">
      <c r="B106" s="47" t="s">
        <v>321</v>
      </c>
      <c r="C106" s="48" t="s">
        <v>322</v>
      </c>
      <c r="D106" s="49">
        <f>IF(E106="-",0,E106)</f>
        <v>0</v>
      </c>
      <c r="E106" s="58">
        <v>0</v>
      </c>
      <c r="F106" s="45" t="s">
        <v>51</v>
      </c>
      <c r="G106" s="50"/>
      <c r="H106" s="45" t="s">
        <v>51</v>
      </c>
      <c r="I106" s="45" t="s">
        <v>51</v>
      </c>
      <c r="J106" s="50"/>
      <c r="K106" s="45" t="s">
        <v>51</v>
      </c>
      <c r="L106" s="45" t="s">
        <v>51</v>
      </c>
      <c r="M106" s="43" t="s">
        <v>51</v>
      </c>
    </row>
  </sheetData>
  <mergeCells count="22">
    <mergeCell ref="J74:J80"/>
    <mergeCell ref="J82:J84"/>
    <mergeCell ref="J87:J90"/>
    <mergeCell ref="G93:G94"/>
    <mergeCell ref="J103:J105"/>
    <mergeCell ref="G11:G20"/>
    <mergeCell ref="G24:G26"/>
    <mergeCell ref="J27:J35"/>
    <mergeCell ref="J43:J47"/>
    <mergeCell ref="G48:G70"/>
    <mergeCell ref="B2:M2"/>
    <mergeCell ref="B4:B7"/>
    <mergeCell ref="C4:C7"/>
    <mergeCell ref="D4:K4"/>
    <mergeCell ref="L4:L7"/>
    <mergeCell ref="M4:M7"/>
    <mergeCell ref="D5:H5"/>
    <mergeCell ref="I5:I7"/>
    <mergeCell ref="J5:J7"/>
    <mergeCell ref="K5:K7"/>
    <mergeCell ref="D6:D7"/>
    <mergeCell ref="E6:H6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K68"/>
  <sheetViews>
    <sheetView workbookViewId="0"/>
  </sheetViews>
  <sheetFormatPr defaultColWidth="10.5" defaultRowHeight="11.45" customHeight="1" x14ac:dyDescent="0.25"/>
  <cols>
    <col min="1" max="1" width="0.6640625" style="66" customWidth="1"/>
    <col min="2" max="2" width="80.1640625" style="66" customWidth="1"/>
    <col min="3" max="3" width="13" style="66" customWidth="1"/>
    <col min="4" max="11" width="28.6640625" style="66" customWidth="1"/>
  </cols>
  <sheetData>
    <row r="1" spans="2:11" s="66" customFormat="1" ht="0.95" customHeight="1" x14ac:dyDescent="0.25"/>
    <row r="2" spans="2:11" s="66" customFormat="1" ht="15.95" customHeight="1" x14ac:dyDescent="0.25">
      <c r="B2" s="121" t="s">
        <v>323</v>
      </c>
      <c r="C2" s="121"/>
      <c r="D2" s="121"/>
      <c r="E2" s="121"/>
      <c r="F2" s="121"/>
      <c r="G2" s="121"/>
      <c r="H2" s="121"/>
      <c r="I2" s="121"/>
      <c r="J2" s="121"/>
      <c r="K2" s="121"/>
    </row>
    <row r="3" spans="2:11" s="66" customFormat="1" ht="0.95" customHeight="1" x14ac:dyDescent="0.25">
      <c r="B3" s="67"/>
      <c r="C3" s="67"/>
      <c r="D3" s="68"/>
      <c r="E3" s="68"/>
      <c r="F3" s="68"/>
      <c r="G3" s="68"/>
      <c r="H3" s="68"/>
      <c r="I3" s="68"/>
      <c r="J3" s="68"/>
    </row>
    <row r="4" spans="2:11" s="66" customFormat="1" ht="15.95" customHeight="1" x14ac:dyDescent="0.25">
      <c r="B4" s="108" t="s">
        <v>324</v>
      </c>
      <c r="C4" s="100" t="s">
        <v>29</v>
      </c>
      <c r="D4" s="103" t="s">
        <v>34</v>
      </c>
      <c r="E4" s="103"/>
      <c r="F4" s="103"/>
      <c r="G4" s="103"/>
      <c r="H4" s="103"/>
      <c r="I4" s="103"/>
      <c r="J4" s="104" t="s">
        <v>112</v>
      </c>
      <c r="K4" s="104" t="s">
        <v>325</v>
      </c>
    </row>
    <row r="5" spans="2:11" s="66" customFormat="1" ht="30.95" customHeight="1" x14ac:dyDescent="0.25">
      <c r="B5" s="109"/>
      <c r="C5" s="101"/>
      <c r="D5" s="122" t="s">
        <v>326</v>
      </c>
      <c r="E5" s="122"/>
      <c r="F5" s="122"/>
      <c r="G5" s="122"/>
      <c r="H5" s="122"/>
      <c r="I5" s="104" t="s">
        <v>327</v>
      </c>
      <c r="J5" s="105"/>
      <c r="K5" s="105"/>
    </row>
    <row r="6" spans="2:11" s="66" customFormat="1" ht="30.95" customHeight="1" x14ac:dyDescent="0.25">
      <c r="B6" s="109"/>
      <c r="C6" s="101"/>
      <c r="D6" s="108" t="s">
        <v>118</v>
      </c>
      <c r="E6" s="123" t="s">
        <v>119</v>
      </c>
      <c r="F6" s="123"/>
      <c r="G6" s="123"/>
      <c r="H6" s="123"/>
      <c r="I6" s="105"/>
      <c r="J6" s="105"/>
      <c r="K6" s="105"/>
    </row>
    <row r="7" spans="2:11" s="66" customFormat="1" ht="126.95" customHeight="1" x14ac:dyDescent="0.25">
      <c r="B7" s="110"/>
      <c r="C7" s="102"/>
      <c r="D7" s="110"/>
      <c r="E7" s="41" t="s">
        <v>328</v>
      </c>
      <c r="F7" s="69" t="s">
        <v>329</v>
      </c>
      <c r="G7" s="42" t="s">
        <v>122</v>
      </c>
      <c r="H7" s="41" t="s">
        <v>330</v>
      </c>
      <c r="I7" s="106"/>
      <c r="J7" s="106"/>
      <c r="K7" s="106"/>
    </row>
    <row r="8" spans="2:11" s="66" customFormat="1" ht="15.95" customHeight="1" x14ac:dyDescent="0.25">
      <c r="B8" s="70" t="s">
        <v>22</v>
      </c>
      <c r="C8" s="71" t="s">
        <v>23</v>
      </c>
      <c r="D8" s="71" t="s">
        <v>24</v>
      </c>
      <c r="E8" s="71" t="s">
        <v>38</v>
      </c>
      <c r="F8" s="71" t="s">
        <v>40</v>
      </c>
      <c r="G8" s="72" t="s">
        <v>41</v>
      </c>
      <c r="H8" s="71" t="s">
        <v>42</v>
      </c>
      <c r="I8" s="71" t="s">
        <v>43</v>
      </c>
      <c r="J8" s="71" t="s">
        <v>44</v>
      </c>
      <c r="K8" s="73" t="s">
        <v>124</v>
      </c>
    </row>
    <row r="9" spans="2:11" s="66" customFormat="1" ht="32.1" customHeight="1" x14ac:dyDescent="0.25">
      <c r="B9" s="47" t="s">
        <v>331</v>
      </c>
      <c r="C9" s="48" t="s">
        <v>332</v>
      </c>
      <c r="D9" s="52">
        <f>IF(D10="-",0,D10) + IF(D47="-",0,D47)</f>
        <v>0</v>
      </c>
      <c r="E9" s="52">
        <f>IF(E10="-",0,E10)</f>
        <v>0</v>
      </c>
      <c r="F9" s="52">
        <f>IF(F10="-",0,F10) + IF(F47="-",0,F47)</f>
        <v>0</v>
      </c>
      <c r="G9" s="53"/>
      <c r="H9" s="52">
        <f>IF(H10="-",0,H10)</f>
        <v>0</v>
      </c>
      <c r="I9" s="52">
        <f>IF(I47="-",0,I47) + IF(I68="-",0,I68)</f>
        <v>0</v>
      </c>
      <c r="J9" s="52">
        <f>IF(J10="-",0,J10) + IF(J47="-",0,J47) + IF(J68="-",0,J68)</f>
        <v>0</v>
      </c>
      <c r="K9" s="52">
        <f>IF(K10="-",0,K10) + IF(K47="-",0,K47) + IF(K68="-",0,K68)</f>
        <v>0</v>
      </c>
    </row>
    <row r="10" spans="2:11" s="66" customFormat="1" ht="48" customHeight="1" x14ac:dyDescent="0.25">
      <c r="B10" s="47" t="s">
        <v>333</v>
      </c>
      <c r="C10" s="48" t="s">
        <v>334</v>
      </c>
      <c r="D10" s="52">
        <f>IF(D11="-",0,D11) + IF(D19="-",0,D19) + IF(D22="-",0,D22) + IF(D25="-",0,D25) + IF(D31="-",0,D31) + IF(D35="-",0,D35) + IF(D38="-",0,D38)</f>
        <v>0</v>
      </c>
      <c r="E10" s="52">
        <f>IF(E11="-",0,E11) + IF(E19="-",0,E19) + IF(E22="-",0,E22) + IF(E25="-",0,E25) + IF(E31="-",0,E31) + IF(E35="-",0,E35) + IF(E38="-",0,E38)</f>
        <v>0</v>
      </c>
      <c r="F10" s="52">
        <f>IF(F11="-",0,F11) + IF(F22="-",0,F22) + IF(F25="-",0,F25) + IF(F38="-",0,F38)</f>
        <v>0</v>
      </c>
      <c r="G10" s="53"/>
      <c r="H10" s="52">
        <f>IF(H11="-",0,H11) + IF(H19="-",0,H19) + IF(H22="-",0,H22) + IF(H25="-",0,H25) + IF(H31="-",0,H31) + IF(H35="-",0,H35) + IF(H38="-",0,H38)</f>
        <v>0</v>
      </c>
      <c r="I10" s="43" t="s">
        <v>51</v>
      </c>
      <c r="J10" s="52">
        <f>IF(J11="-",0,J11) + IF(J19="-",0,J19) + IF(J22="-",0,J22) + IF(J25="-",0,J25) + IF(J31="-",0,J31) + IF(J35="-",0,J35) + IF(J38="-",0,J38)</f>
        <v>0</v>
      </c>
      <c r="K10" s="52">
        <f>IF(K11="-",0,K11) + IF(K19="-",0,K19) + IF(K22="-",0,K22) + IF(K25="-",0,K25) + IF(K31="-",0,K31) + IF(K35="-",0,K35) + IF(K38="-",0,K38)</f>
        <v>0</v>
      </c>
    </row>
    <row r="11" spans="2:11" s="66" customFormat="1" ht="32.1" customHeight="1" x14ac:dyDescent="0.25">
      <c r="B11" s="56" t="s">
        <v>335</v>
      </c>
      <c r="C11" s="45" t="s">
        <v>336</v>
      </c>
      <c r="D11" s="52">
        <f>IF(D12="-",0,D12) + IF(D14="-",0,D14) + IF(D15="-",0,D15) + IF(D17="-",0,D17) + IF(D18="-",0,D18)</f>
        <v>0</v>
      </c>
      <c r="E11" s="52">
        <f>IF(E12="-",0,E12) + IF(E14="-",0,E14) + IF(E15="-",0,E15) + IF(E17="-",0,E17) + IF(E18="-",0,E18)</f>
        <v>0</v>
      </c>
      <c r="F11" s="52">
        <f>IF(F15="-",0,F15)</f>
        <v>0</v>
      </c>
      <c r="G11" s="53"/>
      <c r="H11" s="52">
        <f>IF(H12="-",0,H12) + IF(H14="-",0,H14) + IF(H15="-",0,H15) + IF(H17="-",0,H17) + IF(H18="-",0,H18)</f>
        <v>0</v>
      </c>
      <c r="I11" s="43" t="s">
        <v>51</v>
      </c>
      <c r="J11" s="52">
        <f>IF(J12="-",0,J12) + IF(J14="-",0,J14) + IF(J15="-",0,J15) + IF(J17="-",0,J17) + IF(J18="-",0,J18)</f>
        <v>0</v>
      </c>
      <c r="K11" s="52">
        <f>IF(K12="-",0,K12) + IF(K14="-",0,K14) + IF(K15="-",0,K15) + IF(K17="-",0,K17) + IF(K18="-",0,K18)</f>
        <v>0</v>
      </c>
    </row>
    <row r="12" spans="2:11" s="66" customFormat="1" ht="32.1" customHeight="1" x14ac:dyDescent="0.25">
      <c r="B12" s="57" t="s">
        <v>337</v>
      </c>
      <c r="C12" s="45" t="s">
        <v>338</v>
      </c>
      <c r="D12" s="52">
        <f>IF(E12="-",0,E12) + IF(H12="-",0,H12)</f>
        <v>0</v>
      </c>
      <c r="E12" s="60">
        <v>0</v>
      </c>
      <c r="F12" s="43" t="s">
        <v>51</v>
      </c>
      <c r="G12" s="53"/>
      <c r="H12" s="60">
        <v>0</v>
      </c>
      <c r="I12" s="43" t="s">
        <v>51</v>
      </c>
      <c r="J12" s="60">
        <v>0</v>
      </c>
      <c r="K12" s="60">
        <v>0</v>
      </c>
    </row>
    <row r="13" spans="2:11" s="66" customFormat="1" ht="15.95" customHeight="1" x14ac:dyDescent="0.25">
      <c r="B13" s="61" t="s">
        <v>339</v>
      </c>
      <c r="C13" s="45" t="s">
        <v>340</v>
      </c>
      <c r="D13" s="52">
        <f>IF(E13="-",0,E13) + IF(H13="-",0,H13)</f>
        <v>0</v>
      </c>
      <c r="E13" s="60">
        <v>0</v>
      </c>
      <c r="F13" s="43" t="s">
        <v>51</v>
      </c>
      <c r="G13" s="53"/>
      <c r="H13" s="60">
        <v>0</v>
      </c>
      <c r="I13" s="43" t="s">
        <v>51</v>
      </c>
      <c r="J13" s="60">
        <v>0</v>
      </c>
      <c r="K13" s="60">
        <v>0</v>
      </c>
    </row>
    <row r="14" spans="2:11" s="66" customFormat="1" ht="32.1" customHeight="1" x14ac:dyDescent="0.25">
      <c r="B14" s="57" t="s">
        <v>341</v>
      </c>
      <c r="C14" s="45" t="s">
        <v>342</v>
      </c>
      <c r="D14" s="52">
        <f>IF(E14="-",0,E14) + IF(H14="-",0,H14)</f>
        <v>0</v>
      </c>
      <c r="E14" s="60">
        <v>0</v>
      </c>
      <c r="F14" s="43" t="s">
        <v>51</v>
      </c>
      <c r="G14" s="53"/>
      <c r="H14" s="60">
        <v>0</v>
      </c>
      <c r="I14" s="43" t="s">
        <v>51</v>
      </c>
      <c r="J14" s="60">
        <v>0</v>
      </c>
      <c r="K14" s="60">
        <v>0</v>
      </c>
    </row>
    <row r="15" spans="2:11" s="66" customFormat="1" ht="32.1" customHeight="1" x14ac:dyDescent="0.25">
      <c r="B15" s="57" t="s">
        <v>343</v>
      </c>
      <c r="C15" s="45" t="s">
        <v>344</v>
      </c>
      <c r="D15" s="52">
        <f>IF(E15="-",0,E15) + IF(F15="-",0,F15) + IF(H15="-",0,H15)</f>
        <v>0</v>
      </c>
      <c r="E15" s="60">
        <v>0</v>
      </c>
      <c r="F15" s="60">
        <v>0</v>
      </c>
      <c r="G15" s="118" t="s">
        <v>345</v>
      </c>
      <c r="H15" s="60">
        <v>0</v>
      </c>
      <c r="I15" s="43" t="s">
        <v>51</v>
      </c>
      <c r="J15" s="60">
        <v>0</v>
      </c>
      <c r="K15" s="60">
        <v>0</v>
      </c>
    </row>
    <row r="16" spans="2:11" s="66" customFormat="1" ht="15.95" customHeight="1" x14ac:dyDescent="0.25">
      <c r="B16" s="61" t="s">
        <v>346</v>
      </c>
      <c r="C16" s="45" t="s">
        <v>347</v>
      </c>
      <c r="D16" s="52">
        <f>IF(E16="-",0,E16) + IF(F16="-",0,F16) + IF(H16="-",0,H16)</f>
        <v>0</v>
      </c>
      <c r="E16" s="60">
        <v>0</v>
      </c>
      <c r="F16" s="60">
        <v>0</v>
      </c>
      <c r="G16" s="119"/>
      <c r="H16" s="60">
        <v>0</v>
      </c>
      <c r="I16" s="43" t="s">
        <v>51</v>
      </c>
      <c r="J16" s="60">
        <v>0</v>
      </c>
      <c r="K16" s="60">
        <v>0</v>
      </c>
    </row>
    <row r="17" spans="2:11" s="66" customFormat="1" ht="32.1" customHeight="1" x14ac:dyDescent="0.25">
      <c r="B17" s="57" t="s">
        <v>348</v>
      </c>
      <c r="C17" s="45" t="s">
        <v>349</v>
      </c>
      <c r="D17" s="52">
        <f>IF(E17="-",0,E17) + IF(H17="-",0,H17)</f>
        <v>0</v>
      </c>
      <c r="E17" s="60">
        <v>0</v>
      </c>
      <c r="F17" s="43" t="s">
        <v>51</v>
      </c>
      <c r="G17" s="120"/>
      <c r="H17" s="60">
        <v>0</v>
      </c>
      <c r="I17" s="43" t="s">
        <v>51</v>
      </c>
      <c r="J17" s="60">
        <v>0</v>
      </c>
      <c r="K17" s="60">
        <v>0</v>
      </c>
    </row>
    <row r="18" spans="2:11" s="66" customFormat="1" ht="32.1" customHeight="1" x14ac:dyDescent="0.25">
      <c r="B18" s="57" t="s">
        <v>350</v>
      </c>
      <c r="C18" s="45" t="s">
        <v>351</v>
      </c>
      <c r="D18" s="52">
        <f>IF(E18="-",0,E18) + IF(H18="-",0,H18)</f>
        <v>0</v>
      </c>
      <c r="E18" s="60">
        <v>0</v>
      </c>
      <c r="F18" s="43" t="s">
        <v>51</v>
      </c>
      <c r="G18" s="53"/>
      <c r="H18" s="60">
        <v>0</v>
      </c>
      <c r="I18" s="43" t="s">
        <v>51</v>
      </c>
      <c r="J18" s="60">
        <v>0</v>
      </c>
      <c r="K18" s="60">
        <v>0</v>
      </c>
    </row>
    <row r="19" spans="2:11" s="66" customFormat="1" ht="15.95" customHeight="1" x14ac:dyDescent="0.25">
      <c r="B19" s="56" t="s">
        <v>352</v>
      </c>
      <c r="C19" s="45" t="s">
        <v>353</v>
      </c>
      <c r="D19" s="52">
        <f>IF(D20="-",0,D20) + IF(D21="-",0,D21)</f>
        <v>0</v>
      </c>
      <c r="E19" s="52">
        <f>IF(E20="-",0,E20) + IF(E21="-",0,E21)</f>
        <v>0</v>
      </c>
      <c r="F19" s="43" t="s">
        <v>51</v>
      </c>
      <c r="G19" s="53"/>
      <c r="H19" s="52">
        <f>IF(H20="-",0,H20) + IF(H21="-",0,H21)</f>
        <v>0</v>
      </c>
      <c r="I19" s="43" t="s">
        <v>51</v>
      </c>
      <c r="J19" s="52">
        <f>IF(J20="-",0,J20) + IF(J21="-",0,J21)</f>
        <v>0</v>
      </c>
      <c r="K19" s="52">
        <f>IF(K20="-",0,K20) + IF(K21="-",0,K21)</f>
        <v>0</v>
      </c>
    </row>
    <row r="20" spans="2:11" s="66" customFormat="1" ht="32.1" customHeight="1" x14ac:dyDescent="0.25">
      <c r="B20" s="57" t="s">
        <v>354</v>
      </c>
      <c r="C20" s="45" t="s">
        <v>355</v>
      </c>
      <c r="D20" s="52">
        <f>IF(E20="-",0,E20) + IF(H20="-",0,H20)</f>
        <v>0</v>
      </c>
      <c r="E20" s="60">
        <v>0</v>
      </c>
      <c r="F20" s="43" t="s">
        <v>51</v>
      </c>
      <c r="G20" s="53"/>
      <c r="H20" s="60">
        <v>0</v>
      </c>
      <c r="I20" s="43" t="s">
        <v>51</v>
      </c>
      <c r="J20" s="60">
        <v>0</v>
      </c>
      <c r="K20" s="60">
        <v>0</v>
      </c>
    </row>
    <row r="21" spans="2:11" s="66" customFormat="1" ht="15.95" customHeight="1" x14ac:dyDescent="0.25">
      <c r="B21" s="57" t="s">
        <v>356</v>
      </c>
      <c r="C21" s="45" t="s">
        <v>357</v>
      </c>
      <c r="D21" s="52">
        <f>IF(E21="-",0,E21) + IF(H21="-",0,H21)</f>
        <v>0</v>
      </c>
      <c r="E21" s="60">
        <v>0</v>
      </c>
      <c r="F21" s="43" t="s">
        <v>51</v>
      </c>
      <c r="G21" s="53"/>
      <c r="H21" s="60">
        <v>0</v>
      </c>
      <c r="I21" s="43" t="s">
        <v>51</v>
      </c>
      <c r="J21" s="60">
        <v>0</v>
      </c>
      <c r="K21" s="60">
        <v>0</v>
      </c>
    </row>
    <row r="22" spans="2:11" s="66" customFormat="1" ht="15.95" customHeight="1" x14ac:dyDescent="0.25">
      <c r="B22" s="56" t="s">
        <v>358</v>
      </c>
      <c r="C22" s="45" t="s">
        <v>359</v>
      </c>
      <c r="D22" s="52">
        <f>IF(D23="-",0,D23) + IF(D24="-",0,D24)</f>
        <v>0</v>
      </c>
      <c r="E22" s="52">
        <f>IF(E23="-",0,E23) + IF(E24="-",0,E24)</f>
        <v>0</v>
      </c>
      <c r="F22" s="52">
        <f>IF(F23="-",0,F23)</f>
        <v>0</v>
      </c>
      <c r="G22" s="118" t="s">
        <v>360</v>
      </c>
      <c r="H22" s="52">
        <f>IF(H23="-",0,H23) + IF(H24="-",0,H24)</f>
        <v>0</v>
      </c>
      <c r="I22" s="43" t="s">
        <v>51</v>
      </c>
      <c r="J22" s="52">
        <f>IF(J23="-",0,J23) + IF(J24="-",0,J24)</f>
        <v>0</v>
      </c>
      <c r="K22" s="52">
        <f>IF(K23="-",0,K23) + IF(K24="-",0,K24)</f>
        <v>0</v>
      </c>
    </row>
    <row r="23" spans="2:11" s="66" customFormat="1" ht="48" customHeight="1" x14ac:dyDescent="0.25">
      <c r="B23" s="57" t="s">
        <v>361</v>
      </c>
      <c r="C23" s="45" t="s">
        <v>362</v>
      </c>
      <c r="D23" s="52">
        <f>IF(E23="-",0,E23) + IF(F23="-",0,F23) + IF(H23="-",0,H23)</f>
        <v>0</v>
      </c>
      <c r="E23" s="60">
        <v>0</v>
      </c>
      <c r="F23" s="60">
        <v>0</v>
      </c>
      <c r="G23" s="119"/>
      <c r="H23" s="60">
        <v>0</v>
      </c>
      <c r="I23" s="43" t="s">
        <v>51</v>
      </c>
      <c r="J23" s="60">
        <v>0</v>
      </c>
      <c r="K23" s="60">
        <v>0</v>
      </c>
    </row>
    <row r="24" spans="2:11" s="66" customFormat="1" ht="15.95" customHeight="1" x14ac:dyDescent="0.25">
      <c r="B24" s="57" t="s">
        <v>363</v>
      </c>
      <c r="C24" s="45" t="s">
        <v>364</v>
      </c>
      <c r="D24" s="52">
        <f>IF(E24="-",0,E24) + IF(H24="-",0,H24)</f>
        <v>0</v>
      </c>
      <c r="E24" s="60">
        <v>0</v>
      </c>
      <c r="F24" s="43" t="s">
        <v>51</v>
      </c>
      <c r="G24" s="120"/>
      <c r="H24" s="60">
        <v>0</v>
      </c>
      <c r="I24" s="43" t="s">
        <v>51</v>
      </c>
      <c r="J24" s="60">
        <v>0</v>
      </c>
      <c r="K24" s="60">
        <v>0</v>
      </c>
    </row>
    <row r="25" spans="2:11" s="66" customFormat="1" ht="32.1" customHeight="1" x14ac:dyDescent="0.25">
      <c r="B25" s="56" t="s">
        <v>365</v>
      </c>
      <c r="C25" s="45" t="s">
        <v>366</v>
      </c>
      <c r="D25" s="52">
        <f>IF(D26="-",0,D26) + IF(D27="-",0,D27) + IF(D28="-",0,D28) + IF(D29="-",0,D29)</f>
        <v>0</v>
      </c>
      <c r="E25" s="52">
        <f>IF(E26="-",0,E26) + IF(E27="-",0,E27) + IF(E28="-",0,E28) + IF(E29="-",0,E29)</f>
        <v>0</v>
      </c>
      <c r="F25" s="52">
        <f>IF(F29="-",0,F29)</f>
        <v>0</v>
      </c>
      <c r="G25" s="53"/>
      <c r="H25" s="52">
        <f>IF(H26="-",0,H26) + IF(H27="-",0,H27) + IF(H28="-",0,H28) + IF(H29="-",0,H29)</f>
        <v>0</v>
      </c>
      <c r="I25" s="43" t="s">
        <v>51</v>
      </c>
      <c r="J25" s="52">
        <f>IF(J26="-",0,J26) + IF(J27="-",0,J27) + IF(J28="-",0,J28) + IF(J29="-",0,J29)</f>
        <v>0</v>
      </c>
      <c r="K25" s="52">
        <f>IF(K26="-",0,K26) + IF(K27="-",0,K27) + IF(K28="-",0,K28) + IF(K29="-",0,K29)</f>
        <v>0</v>
      </c>
    </row>
    <row r="26" spans="2:11" s="66" customFormat="1" ht="15.95" customHeight="1" x14ac:dyDescent="0.25">
      <c r="B26" s="57" t="s">
        <v>367</v>
      </c>
      <c r="C26" s="45" t="s">
        <v>368</v>
      </c>
      <c r="D26" s="52">
        <f>IF(E26="-",0,E26) + IF(H26="-",0,H26)</f>
        <v>0</v>
      </c>
      <c r="E26" s="60">
        <v>0</v>
      </c>
      <c r="F26" s="43" t="s">
        <v>51</v>
      </c>
      <c r="G26" s="53"/>
      <c r="H26" s="60">
        <v>0</v>
      </c>
      <c r="I26" s="43" t="s">
        <v>51</v>
      </c>
      <c r="J26" s="60">
        <v>0</v>
      </c>
      <c r="K26" s="60">
        <v>0</v>
      </c>
    </row>
    <row r="27" spans="2:11" s="66" customFormat="1" ht="15.95" customHeight="1" x14ac:dyDescent="0.25">
      <c r="B27" s="57" t="s">
        <v>369</v>
      </c>
      <c r="C27" s="45" t="s">
        <v>370</v>
      </c>
      <c r="D27" s="52">
        <f>IF(E27="-",0,E27) + IF(H27="-",0,H27)</f>
        <v>0</v>
      </c>
      <c r="E27" s="60">
        <v>0</v>
      </c>
      <c r="F27" s="43" t="s">
        <v>51</v>
      </c>
      <c r="G27" s="53"/>
      <c r="H27" s="60">
        <v>0</v>
      </c>
      <c r="I27" s="43" t="s">
        <v>51</v>
      </c>
      <c r="J27" s="60">
        <v>0</v>
      </c>
      <c r="K27" s="60">
        <v>0</v>
      </c>
    </row>
    <row r="28" spans="2:11" s="66" customFormat="1" ht="32.1" customHeight="1" x14ac:dyDescent="0.25">
      <c r="B28" s="57" t="s">
        <v>371</v>
      </c>
      <c r="C28" s="45" t="s">
        <v>372</v>
      </c>
      <c r="D28" s="52">
        <f>IF(E28="-",0,E28) + IF(H28="-",0,H28)</f>
        <v>0</v>
      </c>
      <c r="E28" s="60">
        <v>0</v>
      </c>
      <c r="F28" s="43" t="s">
        <v>51</v>
      </c>
      <c r="G28" s="53"/>
      <c r="H28" s="60">
        <v>0</v>
      </c>
      <c r="I28" s="43" t="s">
        <v>51</v>
      </c>
      <c r="J28" s="60">
        <v>0</v>
      </c>
      <c r="K28" s="60">
        <v>0</v>
      </c>
    </row>
    <row r="29" spans="2:11" s="66" customFormat="1" ht="15.95" customHeight="1" x14ac:dyDescent="0.25">
      <c r="B29" s="57" t="s">
        <v>373</v>
      </c>
      <c r="C29" s="45" t="s">
        <v>374</v>
      </c>
      <c r="D29" s="52">
        <f>IF(E29="-",0,E29) + IF(F29="-",0,F29) + IF(H29="-",0,H29)</f>
        <v>0</v>
      </c>
      <c r="E29" s="60">
        <v>0</v>
      </c>
      <c r="F29" s="60">
        <v>0</v>
      </c>
      <c r="G29" s="118" t="s">
        <v>375</v>
      </c>
      <c r="H29" s="60">
        <v>0</v>
      </c>
      <c r="I29" s="43" t="s">
        <v>51</v>
      </c>
      <c r="J29" s="60">
        <v>0</v>
      </c>
      <c r="K29" s="60">
        <v>0</v>
      </c>
    </row>
    <row r="30" spans="2:11" s="66" customFormat="1" ht="15.95" customHeight="1" x14ac:dyDescent="0.25">
      <c r="B30" s="61" t="s">
        <v>376</v>
      </c>
      <c r="C30" s="45" t="s">
        <v>377</v>
      </c>
      <c r="D30" s="52">
        <f>IF(E30="-",0,E30) + IF(F30="-",0,F30) + IF(H30="-",0,H30)</f>
        <v>0</v>
      </c>
      <c r="E30" s="60">
        <v>0</v>
      </c>
      <c r="F30" s="60">
        <v>0</v>
      </c>
      <c r="G30" s="120"/>
      <c r="H30" s="60">
        <v>0</v>
      </c>
      <c r="I30" s="43" t="s">
        <v>51</v>
      </c>
      <c r="J30" s="60">
        <v>0</v>
      </c>
      <c r="K30" s="60">
        <v>0</v>
      </c>
    </row>
    <row r="31" spans="2:11" s="66" customFormat="1" ht="15.95" customHeight="1" x14ac:dyDescent="0.25">
      <c r="B31" s="56" t="s">
        <v>378</v>
      </c>
      <c r="C31" s="45" t="s">
        <v>379</v>
      </c>
      <c r="D31" s="52">
        <f>IF(D32="-",0,D32) + IF(D34="-",0,D34)</f>
        <v>0</v>
      </c>
      <c r="E31" s="52">
        <f>IF(E32="-",0,E32) + IF(E34="-",0,E34)</f>
        <v>0</v>
      </c>
      <c r="F31" s="43" t="s">
        <v>51</v>
      </c>
      <c r="G31" s="53"/>
      <c r="H31" s="52">
        <f>IF(H32="-",0,H32) + IF(H34="-",0,H34)</f>
        <v>0</v>
      </c>
      <c r="I31" s="43" t="s">
        <v>51</v>
      </c>
      <c r="J31" s="52">
        <f>IF(J32="-",0,J32) + IF(J34="-",0,J34)</f>
        <v>0</v>
      </c>
      <c r="K31" s="52">
        <f>IF(K32="-",0,K32) + IF(K34="-",0,K34)</f>
        <v>0</v>
      </c>
    </row>
    <row r="32" spans="2:11" s="66" customFormat="1" ht="48" customHeight="1" x14ac:dyDescent="0.25">
      <c r="B32" s="57" t="s">
        <v>380</v>
      </c>
      <c r="C32" s="45" t="s">
        <v>381</v>
      </c>
      <c r="D32" s="52">
        <f t="shared" ref="D32:D37" si="0">IF(E32="-",0,E32) + IF(H32="-",0,H32)</f>
        <v>0</v>
      </c>
      <c r="E32" s="60">
        <v>0</v>
      </c>
      <c r="F32" s="43" t="s">
        <v>51</v>
      </c>
      <c r="G32" s="53"/>
      <c r="H32" s="60">
        <v>0</v>
      </c>
      <c r="I32" s="43" t="s">
        <v>51</v>
      </c>
      <c r="J32" s="60">
        <v>0</v>
      </c>
      <c r="K32" s="60">
        <v>0</v>
      </c>
    </row>
    <row r="33" spans="2:11" s="66" customFormat="1" ht="15.95" customHeight="1" x14ac:dyDescent="0.25">
      <c r="B33" s="61" t="s">
        <v>382</v>
      </c>
      <c r="C33" s="45" t="s">
        <v>383</v>
      </c>
      <c r="D33" s="52">
        <f t="shared" si="0"/>
        <v>0</v>
      </c>
      <c r="E33" s="60">
        <v>0</v>
      </c>
      <c r="F33" s="43" t="s">
        <v>51</v>
      </c>
      <c r="G33" s="53"/>
      <c r="H33" s="60">
        <v>0</v>
      </c>
      <c r="I33" s="43" t="s">
        <v>51</v>
      </c>
      <c r="J33" s="60">
        <v>0</v>
      </c>
      <c r="K33" s="60">
        <v>0</v>
      </c>
    </row>
    <row r="34" spans="2:11" s="66" customFormat="1" ht="32.1" customHeight="1" x14ac:dyDescent="0.25">
      <c r="B34" s="57" t="s">
        <v>384</v>
      </c>
      <c r="C34" s="45" t="s">
        <v>385</v>
      </c>
      <c r="D34" s="52">
        <f t="shared" si="0"/>
        <v>0</v>
      </c>
      <c r="E34" s="60">
        <v>0</v>
      </c>
      <c r="F34" s="43" t="s">
        <v>51</v>
      </c>
      <c r="G34" s="53"/>
      <c r="H34" s="60">
        <v>0</v>
      </c>
      <c r="I34" s="43" t="s">
        <v>51</v>
      </c>
      <c r="J34" s="60">
        <v>0</v>
      </c>
      <c r="K34" s="60">
        <v>0</v>
      </c>
    </row>
    <row r="35" spans="2:11" s="66" customFormat="1" ht="15.95" customHeight="1" x14ac:dyDescent="0.25">
      <c r="B35" s="56" t="s">
        <v>386</v>
      </c>
      <c r="C35" s="45" t="s">
        <v>387</v>
      </c>
      <c r="D35" s="52">
        <f t="shared" si="0"/>
        <v>0</v>
      </c>
      <c r="E35" s="60">
        <v>0</v>
      </c>
      <c r="F35" s="43" t="s">
        <v>51</v>
      </c>
      <c r="G35" s="53"/>
      <c r="H35" s="60">
        <v>0</v>
      </c>
      <c r="I35" s="43" t="s">
        <v>51</v>
      </c>
      <c r="J35" s="60">
        <v>0</v>
      </c>
      <c r="K35" s="60">
        <v>0</v>
      </c>
    </row>
    <row r="36" spans="2:11" s="66" customFormat="1" ht="48" customHeight="1" x14ac:dyDescent="0.25">
      <c r="B36" s="57" t="s">
        <v>388</v>
      </c>
      <c r="C36" s="45" t="s">
        <v>389</v>
      </c>
      <c r="D36" s="52">
        <f t="shared" si="0"/>
        <v>0</v>
      </c>
      <c r="E36" s="60">
        <v>0</v>
      </c>
      <c r="F36" s="43" t="s">
        <v>51</v>
      </c>
      <c r="G36" s="53"/>
      <c r="H36" s="60">
        <v>0</v>
      </c>
      <c r="I36" s="43" t="s">
        <v>51</v>
      </c>
      <c r="J36" s="60">
        <v>0</v>
      </c>
      <c r="K36" s="60">
        <v>0</v>
      </c>
    </row>
    <row r="37" spans="2:11" s="66" customFormat="1" ht="15.95" customHeight="1" x14ac:dyDescent="0.25">
      <c r="B37" s="61" t="s">
        <v>390</v>
      </c>
      <c r="C37" s="45" t="s">
        <v>391</v>
      </c>
      <c r="D37" s="52">
        <f t="shared" si="0"/>
        <v>0</v>
      </c>
      <c r="E37" s="60">
        <v>0</v>
      </c>
      <c r="F37" s="43" t="s">
        <v>51</v>
      </c>
      <c r="G37" s="53"/>
      <c r="H37" s="60">
        <v>0</v>
      </c>
      <c r="I37" s="43" t="s">
        <v>51</v>
      </c>
      <c r="J37" s="60">
        <v>0</v>
      </c>
      <c r="K37" s="60">
        <v>0</v>
      </c>
    </row>
    <row r="38" spans="2:11" s="66" customFormat="1" ht="32.1" customHeight="1" x14ac:dyDescent="0.25">
      <c r="B38" s="56" t="s">
        <v>392</v>
      </c>
      <c r="C38" s="45" t="s">
        <v>393</v>
      </c>
      <c r="D38" s="52">
        <f>IF(D39="-",0,D39) + IF(D43="-",0,D43) + IF(D45="-",0,D45) + IF(D46="-",0,D46)</f>
        <v>0</v>
      </c>
      <c r="E38" s="52">
        <f>IF(E39="-",0,E39) + IF(E43="-",0,E43) + IF(E45="-",0,E45) + IF(E46="-",0,E46)</f>
        <v>0</v>
      </c>
      <c r="F38" s="52">
        <f>IF(F39="-",0,F39)</f>
        <v>0</v>
      </c>
      <c r="G38" s="53"/>
      <c r="H38" s="52">
        <f>IF(H39="-",0,H39) + IF(H43="-",0,H43) + IF(H45="-",0,H45) + IF(H46="-",0,H46)</f>
        <v>0</v>
      </c>
      <c r="I38" s="43" t="s">
        <v>51</v>
      </c>
      <c r="J38" s="52">
        <f>IF(J39="-",0,J39) + IF(J43="-",0,J43) + IF(J45="-",0,J45) + IF(J46="-",0,J46)</f>
        <v>0</v>
      </c>
      <c r="K38" s="52">
        <f>IF(K39="-",0,K39) + IF(K43="-",0,K43) + IF(K45="-",0,K45) + IF(K46="-",0,K46)</f>
        <v>0</v>
      </c>
    </row>
    <row r="39" spans="2:11" s="66" customFormat="1" ht="32.1" customHeight="1" x14ac:dyDescent="0.25">
      <c r="B39" s="57" t="s">
        <v>394</v>
      </c>
      <c r="C39" s="45" t="s">
        <v>395</v>
      </c>
      <c r="D39" s="52">
        <f>IF(D40="-",0,D40) + IF(D41="-",0,D41) + IF(D42="-",0,D42)</f>
        <v>0</v>
      </c>
      <c r="E39" s="52">
        <f>IF(E40="-",0,E40) + IF(E41="-",0,E41) + IF(E42="-",0,E42)</f>
        <v>0</v>
      </c>
      <c r="F39" s="52">
        <f>IF(F40="-",0,F40) + IF(F41="-",0,F41)</f>
        <v>0</v>
      </c>
      <c r="G39" s="118" t="s">
        <v>396</v>
      </c>
      <c r="H39" s="52">
        <f>IF(H40="-",0,H40) + IF(H41="-",0,H41) + IF(H42="-",0,H42)</f>
        <v>0</v>
      </c>
      <c r="I39" s="43" t="s">
        <v>51</v>
      </c>
      <c r="J39" s="52">
        <f>IF(J40="-",0,J40) + IF(J41="-",0,J41) + IF(J42="-",0,J42)</f>
        <v>0</v>
      </c>
      <c r="K39" s="52">
        <f>IF(K40="-",0,K40) + IF(K41="-",0,K41) + IF(K42="-",0,K42)</f>
        <v>0</v>
      </c>
    </row>
    <row r="40" spans="2:11" s="66" customFormat="1" ht="15.95" customHeight="1" x14ac:dyDescent="0.25">
      <c r="B40" s="61" t="s">
        <v>397</v>
      </c>
      <c r="C40" s="45" t="s">
        <v>398</v>
      </c>
      <c r="D40" s="52">
        <f>IF(E40="-",0,E40) + IF(F40="-",0,F40) + IF(H40="-",0,H40)</f>
        <v>0</v>
      </c>
      <c r="E40" s="60">
        <v>0</v>
      </c>
      <c r="F40" s="60">
        <v>0</v>
      </c>
      <c r="G40" s="119"/>
      <c r="H40" s="60">
        <v>0</v>
      </c>
      <c r="I40" s="43" t="s">
        <v>51</v>
      </c>
      <c r="J40" s="60">
        <v>0</v>
      </c>
      <c r="K40" s="60">
        <v>0</v>
      </c>
    </row>
    <row r="41" spans="2:11" s="66" customFormat="1" ht="15.95" customHeight="1" x14ac:dyDescent="0.25">
      <c r="B41" s="61" t="s">
        <v>399</v>
      </c>
      <c r="C41" s="45" t="s">
        <v>400</v>
      </c>
      <c r="D41" s="52">
        <f>IF(E41="-",0,E41) + IF(F41="-",0,F41) + IF(H41="-",0,H41)</f>
        <v>0</v>
      </c>
      <c r="E41" s="60">
        <v>0</v>
      </c>
      <c r="F41" s="60">
        <v>0</v>
      </c>
      <c r="G41" s="120"/>
      <c r="H41" s="60">
        <v>0</v>
      </c>
      <c r="I41" s="43" t="s">
        <v>51</v>
      </c>
      <c r="J41" s="60">
        <v>0</v>
      </c>
      <c r="K41" s="60">
        <v>0</v>
      </c>
    </row>
    <row r="42" spans="2:11" s="66" customFormat="1" ht="32.1" customHeight="1" x14ac:dyDescent="0.25">
      <c r="B42" s="61" t="s">
        <v>401</v>
      </c>
      <c r="C42" s="45" t="s">
        <v>402</v>
      </c>
      <c r="D42" s="52">
        <f>IF(E42="-",0,E42) + IF(H42="-",0,H42)</f>
        <v>0</v>
      </c>
      <c r="E42" s="60">
        <v>0</v>
      </c>
      <c r="F42" s="43" t="s">
        <v>51</v>
      </c>
      <c r="G42" s="53"/>
      <c r="H42" s="60">
        <v>0</v>
      </c>
      <c r="I42" s="43" t="s">
        <v>51</v>
      </c>
      <c r="J42" s="60">
        <v>0</v>
      </c>
      <c r="K42" s="60">
        <v>0</v>
      </c>
    </row>
    <row r="43" spans="2:11" s="66" customFormat="1" ht="32.1" customHeight="1" x14ac:dyDescent="0.25">
      <c r="B43" s="57" t="s">
        <v>403</v>
      </c>
      <c r="C43" s="45" t="s">
        <v>404</v>
      </c>
      <c r="D43" s="52">
        <f>IF(E43="-",0,E43) + IF(H43="-",0,H43)</f>
        <v>0</v>
      </c>
      <c r="E43" s="60">
        <v>0</v>
      </c>
      <c r="F43" s="43" t="s">
        <v>51</v>
      </c>
      <c r="G43" s="53"/>
      <c r="H43" s="60">
        <v>0</v>
      </c>
      <c r="I43" s="43" t="s">
        <v>51</v>
      </c>
      <c r="J43" s="60">
        <v>0</v>
      </c>
      <c r="K43" s="60">
        <v>0</v>
      </c>
    </row>
    <row r="44" spans="2:11" s="66" customFormat="1" ht="15.95" customHeight="1" x14ac:dyDescent="0.25">
      <c r="B44" s="61" t="s">
        <v>405</v>
      </c>
      <c r="C44" s="45" t="s">
        <v>406</v>
      </c>
      <c r="D44" s="52">
        <f>IF(E44="-",0,E44) + IF(H44="-",0,H44)</f>
        <v>0</v>
      </c>
      <c r="E44" s="60">
        <v>0</v>
      </c>
      <c r="F44" s="43" t="s">
        <v>51</v>
      </c>
      <c r="G44" s="53"/>
      <c r="H44" s="60">
        <v>0</v>
      </c>
      <c r="I44" s="43" t="s">
        <v>51</v>
      </c>
      <c r="J44" s="60">
        <v>0</v>
      </c>
      <c r="K44" s="60">
        <v>0</v>
      </c>
    </row>
    <row r="45" spans="2:11" s="66" customFormat="1" ht="15.95" customHeight="1" x14ac:dyDescent="0.25">
      <c r="B45" s="57" t="s">
        <v>407</v>
      </c>
      <c r="C45" s="45" t="s">
        <v>408</v>
      </c>
      <c r="D45" s="52">
        <f>IF(E45="-",0,E45) + IF(H45="-",0,H45)</f>
        <v>0</v>
      </c>
      <c r="E45" s="60">
        <v>0</v>
      </c>
      <c r="F45" s="43" t="s">
        <v>51</v>
      </c>
      <c r="G45" s="53"/>
      <c r="H45" s="60">
        <v>0</v>
      </c>
      <c r="I45" s="43" t="s">
        <v>51</v>
      </c>
      <c r="J45" s="60">
        <v>0</v>
      </c>
      <c r="K45" s="60">
        <v>0</v>
      </c>
    </row>
    <row r="46" spans="2:11" s="66" customFormat="1" ht="15.95" customHeight="1" x14ac:dyDescent="0.25">
      <c r="B46" s="57" t="s">
        <v>409</v>
      </c>
      <c r="C46" s="45" t="s">
        <v>410</v>
      </c>
      <c r="D46" s="52">
        <f>IF(E46="-",0,E46) + IF(H46="-",0,H46)</f>
        <v>0</v>
      </c>
      <c r="E46" s="60">
        <v>0</v>
      </c>
      <c r="F46" s="43" t="s">
        <v>51</v>
      </c>
      <c r="G46" s="53"/>
      <c r="H46" s="60">
        <v>0</v>
      </c>
      <c r="I46" s="43" t="s">
        <v>51</v>
      </c>
      <c r="J46" s="60">
        <v>0</v>
      </c>
      <c r="K46" s="60">
        <v>0</v>
      </c>
    </row>
    <row r="47" spans="2:11" s="66" customFormat="1" ht="32.1" customHeight="1" x14ac:dyDescent="0.25">
      <c r="B47" s="47" t="s">
        <v>411</v>
      </c>
      <c r="C47" s="48" t="s">
        <v>412</v>
      </c>
      <c r="D47" s="52">
        <f>IF(D48="-",0,D48) + IF(D56="-",0,D56) + IF(D58="-",0,D58)</f>
        <v>0</v>
      </c>
      <c r="E47" s="43" t="s">
        <v>51</v>
      </c>
      <c r="F47" s="52">
        <f>IF(F48="-",0,F48) + IF(F56="-",0,F56) + IF(F58="-",0,F58)</f>
        <v>0</v>
      </c>
      <c r="G47" s="53"/>
      <c r="H47" s="43" t="s">
        <v>176</v>
      </c>
      <c r="I47" s="52">
        <f>IF(I48="-",0,I48)</f>
        <v>0</v>
      </c>
      <c r="J47" s="52">
        <f>IF(J48="-",0,J48) + IF(J52="-",0,J52) + IF(J56="-",0,J56) + IF(J58="-",0,J58) + IF(J66="-",0,J66) + IF(J67="-",0,J67)</f>
        <v>0</v>
      </c>
      <c r="K47" s="52">
        <f>IF(K48="-",0,K48) + IF(K52="-",0,K52) + IF(K56="-",0,K56) + IF(K58="-",0,K58) + IF(K66="-",0,K66) + IF(K67="-",0,K67)</f>
        <v>0</v>
      </c>
    </row>
    <row r="48" spans="2:11" s="66" customFormat="1" ht="15.95" customHeight="1" x14ac:dyDescent="0.25">
      <c r="B48" s="56" t="s">
        <v>413</v>
      </c>
      <c r="C48" s="45" t="s">
        <v>414</v>
      </c>
      <c r="D48" s="52">
        <f>IF(D49="-",0,D49) + IF(D50="-",0,D50)</f>
        <v>0</v>
      </c>
      <c r="E48" s="43" t="s">
        <v>51</v>
      </c>
      <c r="F48" s="52">
        <f>IF(F49="-",0,F49) + IF(F50="-",0,F50)</f>
        <v>0</v>
      </c>
      <c r="G48" s="118" t="s">
        <v>415</v>
      </c>
      <c r="H48" s="43" t="s">
        <v>176</v>
      </c>
      <c r="I48" s="52">
        <f>IF(I49="-",0,I49) + IF(I50="-",0,I50)</f>
        <v>0</v>
      </c>
      <c r="J48" s="52">
        <f>IF(J49="-",0,J49) + IF(J50="-",0,J50) + IF(J51="-",0,J51)</f>
        <v>0</v>
      </c>
      <c r="K48" s="52">
        <f>IF(K49="-",0,K49) + IF(K50="-",0,K50) + IF(K51="-",0,K51)</f>
        <v>0</v>
      </c>
    </row>
    <row r="49" spans="2:11" s="66" customFormat="1" ht="32.1" customHeight="1" x14ac:dyDescent="0.25">
      <c r="B49" s="57" t="s">
        <v>416</v>
      </c>
      <c r="C49" s="45" t="s">
        <v>417</v>
      </c>
      <c r="D49" s="52">
        <f>IF(F49="-",0,F49)</f>
        <v>0</v>
      </c>
      <c r="E49" s="43" t="s">
        <v>51</v>
      </c>
      <c r="F49" s="60">
        <v>0</v>
      </c>
      <c r="G49" s="119"/>
      <c r="H49" s="43" t="s">
        <v>176</v>
      </c>
      <c r="I49" s="60">
        <v>0</v>
      </c>
      <c r="J49" s="60">
        <v>0</v>
      </c>
      <c r="K49" s="60">
        <v>0</v>
      </c>
    </row>
    <row r="50" spans="2:11" s="66" customFormat="1" ht="15.95" customHeight="1" x14ac:dyDescent="0.25">
      <c r="B50" s="57" t="s">
        <v>418</v>
      </c>
      <c r="C50" s="45" t="s">
        <v>419</v>
      </c>
      <c r="D50" s="52">
        <f>IF(F50="-",0,F50)</f>
        <v>0</v>
      </c>
      <c r="E50" s="43" t="s">
        <v>51</v>
      </c>
      <c r="F50" s="60">
        <v>0</v>
      </c>
      <c r="G50" s="120"/>
      <c r="H50" s="43" t="s">
        <v>176</v>
      </c>
      <c r="I50" s="60">
        <v>0</v>
      </c>
      <c r="J50" s="60">
        <v>0</v>
      </c>
      <c r="K50" s="60">
        <v>0</v>
      </c>
    </row>
    <row r="51" spans="2:11" s="66" customFormat="1" ht="15.95" customHeight="1" x14ac:dyDescent="0.25">
      <c r="B51" s="57" t="s">
        <v>420</v>
      </c>
      <c r="C51" s="45" t="s">
        <v>421</v>
      </c>
      <c r="D51" s="43" t="s">
        <v>51</v>
      </c>
      <c r="E51" s="43" t="s">
        <v>51</v>
      </c>
      <c r="F51" s="43" t="s">
        <v>51</v>
      </c>
      <c r="G51" s="53"/>
      <c r="H51" s="43" t="s">
        <v>176</v>
      </c>
      <c r="I51" s="43" t="s">
        <v>51</v>
      </c>
      <c r="J51" s="60">
        <v>0</v>
      </c>
      <c r="K51" s="60">
        <v>0</v>
      </c>
    </row>
    <row r="52" spans="2:11" s="66" customFormat="1" ht="15.95" customHeight="1" x14ac:dyDescent="0.25">
      <c r="B52" s="56" t="s">
        <v>422</v>
      </c>
      <c r="C52" s="45" t="s">
        <v>423</v>
      </c>
      <c r="D52" s="43" t="s">
        <v>51</v>
      </c>
      <c r="E52" s="43" t="s">
        <v>51</v>
      </c>
      <c r="F52" s="43" t="s">
        <v>51</v>
      </c>
      <c r="G52" s="53"/>
      <c r="H52" s="43" t="s">
        <v>51</v>
      </c>
      <c r="I52" s="43" t="s">
        <v>51</v>
      </c>
      <c r="J52" s="52">
        <f>IF(J53="-",0,J53) + IF(J54="-",0,J54) + IF(J55="-",0,J55)</f>
        <v>0</v>
      </c>
      <c r="K52" s="52">
        <f>IF(K53="-",0,K53) + IF(K54="-",0,K54) + IF(K55="-",0,K55)</f>
        <v>0</v>
      </c>
    </row>
    <row r="53" spans="2:11" s="66" customFormat="1" ht="32.1" customHeight="1" x14ac:dyDescent="0.25">
      <c r="B53" s="57" t="s">
        <v>424</v>
      </c>
      <c r="C53" s="45" t="s">
        <v>425</v>
      </c>
      <c r="D53" s="43" t="s">
        <v>51</v>
      </c>
      <c r="E53" s="43" t="s">
        <v>51</v>
      </c>
      <c r="F53" s="43" t="s">
        <v>51</v>
      </c>
      <c r="G53" s="53"/>
      <c r="H53" s="43" t="s">
        <v>51</v>
      </c>
      <c r="I53" s="43" t="s">
        <v>51</v>
      </c>
      <c r="J53" s="60">
        <v>0</v>
      </c>
      <c r="K53" s="60">
        <v>0</v>
      </c>
    </row>
    <row r="54" spans="2:11" s="66" customFormat="1" ht="15.95" customHeight="1" x14ac:dyDescent="0.25">
      <c r="B54" s="57" t="s">
        <v>426</v>
      </c>
      <c r="C54" s="45" t="s">
        <v>427</v>
      </c>
      <c r="D54" s="43" t="s">
        <v>51</v>
      </c>
      <c r="E54" s="43" t="s">
        <v>51</v>
      </c>
      <c r="F54" s="43" t="s">
        <v>51</v>
      </c>
      <c r="G54" s="53"/>
      <c r="H54" s="43" t="s">
        <v>51</v>
      </c>
      <c r="I54" s="43" t="s">
        <v>51</v>
      </c>
      <c r="J54" s="60">
        <v>0</v>
      </c>
      <c r="K54" s="60">
        <v>0</v>
      </c>
    </row>
    <row r="55" spans="2:11" s="66" customFormat="1" ht="15.95" customHeight="1" x14ac:dyDescent="0.25">
      <c r="B55" s="57" t="s">
        <v>428</v>
      </c>
      <c r="C55" s="45" t="s">
        <v>429</v>
      </c>
      <c r="D55" s="43" t="s">
        <v>51</v>
      </c>
      <c r="E55" s="43" t="s">
        <v>51</v>
      </c>
      <c r="F55" s="43" t="s">
        <v>51</v>
      </c>
      <c r="G55" s="53"/>
      <c r="H55" s="43" t="s">
        <v>51</v>
      </c>
      <c r="I55" s="43" t="s">
        <v>51</v>
      </c>
      <c r="J55" s="60">
        <v>0</v>
      </c>
      <c r="K55" s="60">
        <v>0</v>
      </c>
    </row>
    <row r="56" spans="2:11" s="66" customFormat="1" ht="15.95" customHeight="1" x14ac:dyDescent="0.25">
      <c r="B56" s="56" t="s">
        <v>430</v>
      </c>
      <c r="C56" s="45" t="s">
        <v>431</v>
      </c>
      <c r="D56" s="52">
        <f>IF(D57="-",0,D57)</f>
        <v>0</v>
      </c>
      <c r="E56" s="43" t="s">
        <v>51</v>
      </c>
      <c r="F56" s="52">
        <f>IF(F57="-",0,F57)</f>
        <v>0</v>
      </c>
      <c r="G56" s="118" t="s">
        <v>432</v>
      </c>
      <c r="H56" s="43" t="s">
        <v>51</v>
      </c>
      <c r="I56" s="43" t="s">
        <v>51</v>
      </c>
      <c r="J56" s="60">
        <v>0</v>
      </c>
      <c r="K56" s="60">
        <v>0</v>
      </c>
    </row>
    <row r="57" spans="2:11" s="66" customFormat="1" ht="32.1" customHeight="1" x14ac:dyDescent="0.25">
      <c r="B57" s="57" t="s">
        <v>433</v>
      </c>
      <c r="C57" s="45" t="s">
        <v>434</v>
      </c>
      <c r="D57" s="52">
        <f>IF(F57="-",0,F57)</f>
        <v>0</v>
      </c>
      <c r="E57" s="43" t="s">
        <v>51</v>
      </c>
      <c r="F57" s="60">
        <v>0</v>
      </c>
      <c r="G57" s="120"/>
      <c r="H57" s="43" t="s">
        <v>51</v>
      </c>
      <c r="I57" s="43" t="s">
        <v>51</v>
      </c>
      <c r="J57" s="60">
        <v>0</v>
      </c>
      <c r="K57" s="60">
        <v>0</v>
      </c>
    </row>
    <row r="58" spans="2:11" s="66" customFormat="1" ht="32.1" customHeight="1" x14ac:dyDescent="0.25">
      <c r="B58" s="56" t="s">
        <v>435</v>
      </c>
      <c r="C58" s="45" t="s">
        <v>436</v>
      </c>
      <c r="D58" s="52">
        <f>IF(D59="-",0,D59) + IF(D60="-",0,D60)</f>
        <v>0</v>
      </c>
      <c r="E58" s="43" t="s">
        <v>51</v>
      </c>
      <c r="F58" s="52">
        <f>IF(F59="-",0,F59) + IF(F60="-",0,F60)</f>
        <v>0</v>
      </c>
      <c r="G58" s="53"/>
      <c r="H58" s="43" t="s">
        <v>176</v>
      </c>
      <c r="I58" s="43" t="s">
        <v>51</v>
      </c>
      <c r="J58" s="52">
        <f>IF(J59="-",0,J59) + IF(J60="-",0,J60) + IF(J61="-",0,J61) + IF(J62="-",0,J62) + IF(J64="-",0,J64) + IF(J65="-",0,J65)</f>
        <v>0</v>
      </c>
      <c r="K58" s="52">
        <f>IF(K59="-",0,K59) + IF(K60="-",0,K60) + IF(K61="-",0,K61) + IF(K62="-",0,K62) + IF(K64="-",0,K64) + IF(K65="-",0,K65)</f>
        <v>0</v>
      </c>
    </row>
    <row r="59" spans="2:11" s="66" customFormat="1" ht="32.1" customHeight="1" x14ac:dyDescent="0.25">
      <c r="B59" s="57" t="s">
        <v>437</v>
      </c>
      <c r="C59" s="45" t="s">
        <v>438</v>
      </c>
      <c r="D59" s="52">
        <f>IF(F59="-",0,F59)</f>
        <v>0</v>
      </c>
      <c r="E59" s="43" t="s">
        <v>51</v>
      </c>
      <c r="F59" s="60">
        <v>0</v>
      </c>
      <c r="G59" s="53" t="s">
        <v>439</v>
      </c>
      <c r="H59" s="43" t="s">
        <v>176</v>
      </c>
      <c r="I59" s="43" t="s">
        <v>51</v>
      </c>
      <c r="J59" s="60">
        <v>0</v>
      </c>
      <c r="K59" s="60">
        <v>0</v>
      </c>
    </row>
    <row r="60" spans="2:11" s="66" customFormat="1" ht="15.95" customHeight="1" x14ac:dyDescent="0.25">
      <c r="B60" s="57" t="s">
        <v>440</v>
      </c>
      <c r="C60" s="45" t="s">
        <v>441</v>
      </c>
      <c r="D60" s="52">
        <f>IF(F60="-",0,F60)</f>
        <v>0</v>
      </c>
      <c r="E60" s="43" t="s">
        <v>51</v>
      </c>
      <c r="F60" s="60">
        <v>0</v>
      </c>
      <c r="G60" s="53" t="s">
        <v>442</v>
      </c>
      <c r="H60" s="43" t="s">
        <v>176</v>
      </c>
      <c r="I60" s="43" t="s">
        <v>51</v>
      </c>
      <c r="J60" s="60">
        <v>0</v>
      </c>
      <c r="K60" s="60">
        <v>0</v>
      </c>
    </row>
    <row r="61" spans="2:11" s="66" customFormat="1" ht="15.95" customHeight="1" x14ac:dyDescent="0.25">
      <c r="B61" s="57" t="s">
        <v>443</v>
      </c>
      <c r="C61" s="45" t="s">
        <v>444</v>
      </c>
      <c r="D61" s="43" t="s">
        <v>51</v>
      </c>
      <c r="E61" s="43" t="s">
        <v>51</v>
      </c>
      <c r="F61" s="43" t="s">
        <v>51</v>
      </c>
      <c r="G61" s="53"/>
      <c r="H61" s="43" t="s">
        <v>51</v>
      </c>
      <c r="I61" s="43" t="s">
        <v>51</v>
      </c>
      <c r="J61" s="60">
        <v>0</v>
      </c>
      <c r="K61" s="60">
        <v>0</v>
      </c>
    </row>
    <row r="62" spans="2:11" s="66" customFormat="1" ht="15.95" customHeight="1" x14ac:dyDescent="0.25">
      <c r="B62" s="57" t="s">
        <v>445</v>
      </c>
      <c r="C62" s="45" t="s">
        <v>446</v>
      </c>
      <c r="D62" s="43" t="s">
        <v>51</v>
      </c>
      <c r="E62" s="43" t="s">
        <v>51</v>
      </c>
      <c r="F62" s="43" t="s">
        <v>51</v>
      </c>
      <c r="G62" s="53"/>
      <c r="H62" s="43" t="s">
        <v>51</v>
      </c>
      <c r="I62" s="43" t="s">
        <v>51</v>
      </c>
      <c r="J62" s="60">
        <v>0</v>
      </c>
      <c r="K62" s="60">
        <v>0</v>
      </c>
    </row>
    <row r="63" spans="2:11" s="66" customFormat="1" ht="15.95" customHeight="1" x14ac:dyDescent="0.25">
      <c r="B63" s="61" t="s">
        <v>447</v>
      </c>
      <c r="C63" s="45" t="s">
        <v>448</v>
      </c>
      <c r="D63" s="43" t="s">
        <v>51</v>
      </c>
      <c r="E63" s="43" t="s">
        <v>51</v>
      </c>
      <c r="F63" s="43" t="s">
        <v>51</v>
      </c>
      <c r="G63" s="53"/>
      <c r="H63" s="43" t="s">
        <v>51</v>
      </c>
      <c r="I63" s="43" t="s">
        <v>51</v>
      </c>
      <c r="J63" s="60">
        <v>0</v>
      </c>
      <c r="K63" s="60">
        <v>0</v>
      </c>
    </row>
    <row r="64" spans="2:11" s="66" customFormat="1" ht="15.95" customHeight="1" x14ac:dyDescent="0.25">
      <c r="B64" s="57" t="s">
        <v>449</v>
      </c>
      <c r="C64" s="45" t="s">
        <v>450</v>
      </c>
      <c r="D64" s="43" t="s">
        <v>51</v>
      </c>
      <c r="E64" s="43" t="s">
        <v>51</v>
      </c>
      <c r="F64" s="43" t="s">
        <v>51</v>
      </c>
      <c r="G64" s="53"/>
      <c r="H64" s="43" t="s">
        <v>51</v>
      </c>
      <c r="I64" s="43" t="s">
        <v>51</v>
      </c>
      <c r="J64" s="60">
        <v>0</v>
      </c>
      <c r="K64" s="60">
        <v>0</v>
      </c>
    </row>
    <row r="65" spans="2:11" s="66" customFormat="1" ht="32.1" customHeight="1" x14ac:dyDescent="0.25">
      <c r="B65" s="57" t="s">
        <v>451</v>
      </c>
      <c r="C65" s="45" t="s">
        <v>452</v>
      </c>
      <c r="D65" s="43" t="s">
        <v>51</v>
      </c>
      <c r="E65" s="43" t="s">
        <v>51</v>
      </c>
      <c r="F65" s="43" t="s">
        <v>51</v>
      </c>
      <c r="G65" s="53"/>
      <c r="H65" s="43" t="s">
        <v>51</v>
      </c>
      <c r="I65" s="43" t="s">
        <v>51</v>
      </c>
      <c r="J65" s="60">
        <v>0</v>
      </c>
      <c r="K65" s="60">
        <v>0</v>
      </c>
    </row>
    <row r="66" spans="2:11" s="66" customFormat="1" ht="15.95" customHeight="1" x14ac:dyDescent="0.25">
      <c r="B66" s="56" t="s">
        <v>386</v>
      </c>
      <c r="C66" s="45" t="s">
        <v>453</v>
      </c>
      <c r="D66" s="43" t="s">
        <v>51</v>
      </c>
      <c r="E66" s="43" t="s">
        <v>51</v>
      </c>
      <c r="F66" s="43" t="s">
        <v>51</v>
      </c>
      <c r="G66" s="53"/>
      <c r="H66" s="43" t="s">
        <v>51</v>
      </c>
      <c r="I66" s="43" t="s">
        <v>51</v>
      </c>
      <c r="J66" s="60">
        <v>0</v>
      </c>
      <c r="K66" s="60">
        <v>0</v>
      </c>
    </row>
    <row r="67" spans="2:11" s="66" customFormat="1" ht="32.1" customHeight="1" x14ac:dyDescent="0.25">
      <c r="B67" s="56" t="s">
        <v>454</v>
      </c>
      <c r="C67" s="45" t="s">
        <v>455</v>
      </c>
      <c r="D67" s="43" t="s">
        <v>51</v>
      </c>
      <c r="E67" s="43" t="s">
        <v>51</v>
      </c>
      <c r="F67" s="43" t="s">
        <v>51</v>
      </c>
      <c r="G67" s="53"/>
      <c r="H67" s="43" t="s">
        <v>51</v>
      </c>
      <c r="I67" s="43" t="s">
        <v>51</v>
      </c>
      <c r="J67" s="60">
        <v>0</v>
      </c>
      <c r="K67" s="60">
        <v>0</v>
      </c>
    </row>
    <row r="68" spans="2:11" s="66" customFormat="1" ht="48" customHeight="1" x14ac:dyDescent="0.25">
      <c r="B68" s="47" t="s">
        <v>456</v>
      </c>
      <c r="C68" s="48" t="s">
        <v>457</v>
      </c>
      <c r="D68" s="43" t="s">
        <v>51</v>
      </c>
      <c r="E68" s="43" t="s">
        <v>51</v>
      </c>
      <c r="F68" s="43" t="s">
        <v>51</v>
      </c>
      <c r="G68" s="53"/>
      <c r="H68" s="43" t="s">
        <v>51</v>
      </c>
      <c r="I68" s="60">
        <v>0</v>
      </c>
      <c r="J68" s="60">
        <v>0</v>
      </c>
      <c r="K68" s="60">
        <v>0</v>
      </c>
    </row>
  </sheetData>
  <mergeCells count="16">
    <mergeCell ref="G56:G57"/>
    <mergeCell ref="G15:G17"/>
    <mergeCell ref="G22:G24"/>
    <mergeCell ref="G29:G30"/>
    <mergeCell ref="G39:G41"/>
    <mergeCell ref="G48:G50"/>
    <mergeCell ref="B2:K2"/>
    <mergeCell ref="B4:B7"/>
    <mergeCell ref="C4:C7"/>
    <mergeCell ref="D4:I4"/>
    <mergeCell ref="J4:J7"/>
    <mergeCell ref="K4:K7"/>
    <mergeCell ref="D5:H5"/>
    <mergeCell ref="I5:I7"/>
    <mergeCell ref="D6:D7"/>
    <mergeCell ref="E6:H6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G24"/>
  <sheetViews>
    <sheetView workbookViewId="0"/>
  </sheetViews>
  <sheetFormatPr defaultColWidth="10.5" defaultRowHeight="11.45" customHeight="1" x14ac:dyDescent="0.25"/>
  <cols>
    <col min="1" max="1" width="0.6640625" style="66" customWidth="1"/>
    <col min="2" max="2" width="78.6640625" style="66" customWidth="1"/>
    <col min="3" max="3" width="12.83203125" style="66" customWidth="1"/>
    <col min="4" max="7" width="28.83203125" style="66" customWidth="1"/>
  </cols>
  <sheetData>
    <row r="1" spans="2:7" s="66" customFormat="1" ht="2.1" customHeight="1" x14ac:dyDescent="0.25"/>
    <row r="2" spans="2:7" s="66" customFormat="1" ht="15.95" customHeight="1" x14ac:dyDescent="0.25">
      <c r="B2" s="124" t="s">
        <v>458</v>
      </c>
      <c r="C2" s="124"/>
      <c r="D2" s="124"/>
      <c r="E2" s="124"/>
      <c r="F2" s="124"/>
      <c r="G2" s="124"/>
    </row>
    <row r="3" spans="2:7" s="66" customFormat="1" ht="3" customHeight="1" x14ac:dyDescent="0.25">
      <c r="B3" s="74" t="s">
        <v>459</v>
      </c>
      <c r="C3" s="67"/>
      <c r="D3" s="68"/>
      <c r="E3" s="68"/>
      <c r="F3" s="68"/>
      <c r="G3" s="68"/>
    </row>
    <row r="4" spans="2:7" s="66" customFormat="1" ht="126.95" customHeight="1" x14ac:dyDescent="0.25">
      <c r="B4" s="45" t="s">
        <v>111</v>
      </c>
      <c r="C4" s="45" t="s">
        <v>29</v>
      </c>
      <c r="D4" s="69" t="s">
        <v>58</v>
      </c>
      <c r="E4" s="75" t="s">
        <v>117</v>
      </c>
      <c r="F4" s="39" t="s">
        <v>112</v>
      </c>
      <c r="G4" s="38" t="s">
        <v>325</v>
      </c>
    </row>
    <row r="5" spans="2:7" s="66" customFormat="1" ht="15.95" customHeight="1" x14ac:dyDescent="0.25">
      <c r="B5" s="45" t="s">
        <v>22</v>
      </c>
      <c r="C5" s="45" t="s">
        <v>23</v>
      </c>
      <c r="D5" s="45" t="s">
        <v>24</v>
      </c>
      <c r="E5" s="43" t="s">
        <v>38</v>
      </c>
      <c r="F5" s="44" t="s">
        <v>40</v>
      </c>
      <c r="G5" s="43" t="s">
        <v>41</v>
      </c>
    </row>
    <row r="6" spans="2:7" s="66" customFormat="1" ht="32.1" customHeight="1" x14ac:dyDescent="0.25">
      <c r="B6" s="47" t="s">
        <v>460</v>
      </c>
      <c r="C6" s="48" t="s">
        <v>461</v>
      </c>
      <c r="D6" s="49">
        <f>IF(D7="-",0,D7) + IF(D16="-",0,D16)</f>
        <v>0</v>
      </c>
      <c r="E6" s="52">
        <f>IF(E7="-",0,E7) + IF(E16="-",0,E16)</f>
        <v>0</v>
      </c>
      <c r="F6" s="76">
        <f>IF(F7="-",0,F7) + IF(F16="-",0,F16)</f>
        <v>0</v>
      </c>
      <c r="G6" s="52">
        <f>IF(G7="-",0,G7) + IF(G16="-",0,G16)</f>
        <v>0</v>
      </c>
    </row>
    <row r="7" spans="2:7" s="66" customFormat="1" ht="48" customHeight="1" x14ac:dyDescent="0.25">
      <c r="B7" s="47" t="s">
        <v>462</v>
      </c>
      <c r="C7" s="48" t="s">
        <v>463</v>
      </c>
      <c r="D7" s="49">
        <f>IF(D13="-",0,D13)</f>
        <v>0</v>
      </c>
      <c r="E7" s="52">
        <f>IF(E13="-",0,E13) + IF(E14="-",0,E14)</f>
        <v>0</v>
      </c>
      <c r="F7" s="76">
        <f>IF(F8="-",0,F8) + IF(F9="-",0,F9) + IF(F10="-",0,F10) + IF(F11="-",0,F11) + IF(F12="-",0,F12) + IF(F13="-",0,F13) + IF(F14="-",0,F14) + IF(F15="-",0,F15)</f>
        <v>0</v>
      </c>
      <c r="G7" s="52">
        <f>IF(G8="-",0,G8) + IF(G9="-",0,G9) + IF(G10="-",0,G10) + IF(G11="-",0,G11) + IF(G12="-",0,G12) + IF(G13="-",0,G13) + IF(G14="-",0,G14) + IF(G15="-",0,G15)</f>
        <v>0</v>
      </c>
    </row>
    <row r="8" spans="2:7" s="66" customFormat="1" ht="15.95" customHeight="1" x14ac:dyDescent="0.25">
      <c r="B8" s="56" t="s">
        <v>464</v>
      </c>
      <c r="C8" s="45" t="s">
        <v>465</v>
      </c>
      <c r="D8" s="45" t="s">
        <v>51</v>
      </c>
      <c r="E8" s="43" t="s">
        <v>51</v>
      </c>
      <c r="F8" s="77">
        <v>0</v>
      </c>
      <c r="G8" s="60">
        <v>0</v>
      </c>
    </row>
    <row r="9" spans="2:7" s="66" customFormat="1" ht="15.95" customHeight="1" x14ac:dyDescent="0.25">
      <c r="B9" s="56" t="s">
        <v>466</v>
      </c>
      <c r="C9" s="45" t="s">
        <v>467</v>
      </c>
      <c r="D9" s="45" t="s">
        <v>51</v>
      </c>
      <c r="E9" s="43" t="s">
        <v>51</v>
      </c>
      <c r="F9" s="77">
        <v>0</v>
      </c>
      <c r="G9" s="60">
        <v>0</v>
      </c>
    </row>
    <row r="10" spans="2:7" s="66" customFormat="1" ht="15.95" customHeight="1" x14ac:dyDescent="0.25">
      <c r="B10" s="56" t="s">
        <v>468</v>
      </c>
      <c r="C10" s="45" t="s">
        <v>469</v>
      </c>
      <c r="D10" s="45" t="s">
        <v>51</v>
      </c>
      <c r="E10" s="43" t="s">
        <v>51</v>
      </c>
      <c r="F10" s="77">
        <v>0</v>
      </c>
      <c r="G10" s="60">
        <v>0</v>
      </c>
    </row>
    <row r="11" spans="2:7" s="66" customFormat="1" ht="32.1" customHeight="1" x14ac:dyDescent="0.25">
      <c r="B11" s="56" t="s">
        <v>470</v>
      </c>
      <c r="C11" s="45" t="s">
        <v>471</v>
      </c>
      <c r="D11" s="45" t="s">
        <v>51</v>
      </c>
      <c r="E11" s="43" t="s">
        <v>51</v>
      </c>
      <c r="F11" s="77">
        <v>0</v>
      </c>
      <c r="G11" s="60">
        <v>0</v>
      </c>
    </row>
    <row r="12" spans="2:7" s="66" customFormat="1" ht="32.1" customHeight="1" x14ac:dyDescent="0.25">
      <c r="B12" s="56" t="s">
        <v>472</v>
      </c>
      <c r="C12" s="45" t="s">
        <v>473</v>
      </c>
      <c r="D12" s="45" t="s">
        <v>51</v>
      </c>
      <c r="E12" s="43" t="s">
        <v>51</v>
      </c>
      <c r="F12" s="77">
        <v>0</v>
      </c>
      <c r="G12" s="60">
        <v>0</v>
      </c>
    </row>
    <row r="13" spans="2:7" s="66" customFormat="1" ht="15.95" customHeight="1" x14ac:dyDescent="0.25">
      <c r="B13" s="56" t="s">
        <v>474</v>
      </c>
      <c r="C13" s="45" t="s">
        <v>475</v>
      </c>
      <c r="D13" s="58">
        <v>0</v>
      </c>
      <c r="E13" s="60">
        <v>0</v>
      </c>
      <c r="F13" s="77">
        <v>0</v>
      </c>
      <c r="G13" s="60">
        <v>0</v>
      </c>
    </row>
    <row r="14" spans="2:7" s="66" customFormat="1" ht="32.1" customHeight="1" x14ac:dyDescent="0.25">
      <c r="B14" s="56" t="s">
        <v>476</v>
      </c>
      <c r="C14" s="45" t="s">
        <v>477</v>
      </c>
      <c r="D14" s="45" t="s">
        <v>51</v>
      </c>
      <c r="E14" s="60">
        <v>0</v>
      </c>
      <c r="F14" s="77">
        <v>0</v>
      </c>
      <c r="G14" s="60">
        <v>0</v>
      </c>
    </row>
    <row r="15" spans="2:7" s="66" customFormat="1" ht="15.95" customHeight="1" x14ac:dyDescent="0.25">
      <c r="B15" s="56" t="s">
        <v>478</v>
      </c>
      <c r="C15" s="45" t="s">
        <v>479</v>
      </c>
      <c r="D15" s="45" t="s">
        <v>51</v>
      </c>
      <c r="E15" s="43" t="s">
        <v>51</v>
      </c>
      <c r="F15" s="77">
        <v>0</v>
      </c>
      <c r="G15" s="60">
        <v>0</v>
      </c>
    </row>
    <row r="16" spans="2:7" s="66" customFormat="1" ht="48" customHeight="1" x14ac:dyDescent="0.25">
      <c r="B16" s="47" t="s">
        <v>480</v>
      </c>
      <c r="C16" s="48" t="s">
        <v>481</v>
      </c>
      <c r="D16" s="49">
        <f>IF(D19="-",0,D19) + IF(D21="-",0,D21)</f>
        <v>0</v>
      </c>
      <c r="E16" s="52">
        <f>IF(E17="-",0,E17) + IF(E21="-",0,E21) + IF(E23="-",0,E23)</f>
        <v>0</v>
      </c>
      <c r="F16" s="76">
        <f>IF(F17="-",0,F17) + IF(F18="-",0,F18) + IF(F19="-",0,F19) + IF(F20="-",0,F20) + IF(F21="-",0,F21) + IF(F23="-",0,F23) + IF(F24="-",0,F24)</f>
        <v>0</v>
      </c>
      <c r="G16" s="52">
        <f>IF(G17="-",0,G17) + IF(G18="-",0,G18) + IF(G19="-",0,G19) + IF(G20="-",0,G20) + IF(G21="-",0,G21) + IF(G23="-",0,G23) + IF(G24="-",0,G24)</f>
        <v>0</v>
      </c>
    </row>
    <row r="17" spans="2:7" s="66" customFormat="1" ht="15.95" customHeight="1" x14ac:dyDescent="0.25">
      <c r="B17" s="56" t="s">
        <v>482</v>
      </c>
      <c r="C17" s="45" t="s">
        <v>483</v>
      </c>
      <c r="D17" s="45" t="s">
        <v>51</v>
      </c>
      <c r="E17" s="60">
        <v>0</v>
      </c>
      <c r="F17" s="77">
        <v>0</v>
      </c>
      <c r="G17" s="60">
        <v>0</v>
      </c>
    </row>
    <row r="18" spans="2:7" s="66" customFormat="1" ht="32.1" customHeight="1" x14ac:dyDescent="0.25">
      <c r="B18" s="56" t="s">
        <v>484</v>
      </c>
      <c r="C18" s="45" t="s">
        <v>485</v>
      </c>
      <c r="D18" s="45" t="s">
        <v>51</v>
      </c>
      <c r="E18" s="43" t="s">
        <v>51</v>
      </c>
      <c r="F18" s="77">
        <v>0</v>
      </c>
      <c r="G18" s="60">
        <v>0</v>
      </c>
    </row>
    <row r="19" spans="2:7" s="66" customFormat="1" ht="15.95" customHeight="1" x14ac:dyDescent="0.25">
      <c r="B19" s="56" t="s">
        <v>486</v>
      </c>
      <c r="C19" s="45" t="s">
        <v>487</v>
      </c>
      <c r="D19" s="58">
        <v>0</v>
      </c>
      <c r="E19" s="43" t="s">
        <v>51</v>
      </c>
      <c r="F19" s="77">
        <v>0</v>
      </c>
      <c r="G19" s="60">
        <v>0</v>
      </c>
    </row>
    <row r="20" spans="2:7" s="66" customFormat="1" ht="15.95" customHeight="1" x14ac:dyDescent="0.25">
      <c r="B20" s="56" t="s">
        <v>488</v>
      </c>
      <c r="C20" s="45" t="s">
        <v>489</v>
      </c>
      <c r="D20" s="45" t="s">
        <v>51</v>
      </c>
      <c r="E20" s="43" t="s">
        <v>51</v>
      </c>
      <c r="F20" s="77">
        <v>0</v>
      </c>
      <c r="G20" s="60">
        <v>0</v>
      </c>
    </row>
    <row r="21" spans="2:7" s="66" customFormat="1" ht="32.1" customHeight="1" x14ac:dyDescent="0.25">
      <c r="B21" s="56" t="s">
        <v>490</v>
      </c>
      <c r="C21" s="45" t="s">
        <v>491</v>
      </c>
      <c r="D21" s="58">
        <v>0</v>
      </c>
      <c r="E21" s="60">
        <v>0</v>
      </c>
      <c r="F21" s="77">
        <v>0</v>
      </c>
      <c r="G21" s="60">
        <v>0</v>
      </c>
    </row>
    <row r="22" spans="2:7" s="66" customFormat="1" ht="15.95" customHeight="1" x14ac:dyDescent="0.25">
      <c r="B22" s="57" t="s">
        <v>492</v>
      </c>
      <c r="C22" s="45" t="s">
        <v>493</v>
      </c>
      <c r="D22" s="58">
        <v>0</v>
      </c>
      <c r="E22" s="60">
        <v>0</v>
      </c>
      <c r="F22" s="77">
        <v>0</v>
      </c>
      <c r="G22" s="60">
        <v>0</v>
      </c>
    </row>
    <row r="23" spans="2:7" s="66" customFormat="1" ht="32.1" customHeight="1" x14ac:dyDescent="0.25">
      <c r="B23" s="56" t="s">
        <v>494</v>
      </c>
      <c r="C23" s="45" t="s">
        <v>495</v>
      </c>
      <c r="D23" s="45" t="s">
        <v>51</v>
      </c>
      <c r="E23" s="60">
        <v>0</v>
      </c>
      <c r="F23" s="77">
        <v>0</v>
      </c>
      <c r="G23" s="60">
        <v>0</v>
      </c>
    </row>
    <row r="24" spans="2:7" s="66" customFormat="1" ht="15.95" customHeight="1" x14ac:dyDescent="0.25">
      <c r="B24" s="56" t="s">
        <v>496</v>
      </c>
      <c r="C24" s="45" t="s">
        <v>497</v>
      </c>
      <c r="D24" s="45" t="s">
        <v>51</v>
      </c>
      <c r="E24" s="43" t="s">
        <v>51</v>
      </c>
      <c r="F24" s="77">
        <v>0</v>
      </c>
      <c r="G24" s="60">
        <v>0</v>
      </c>
    </row>
  </sheetData>
  <mergeCells count="1">
    <mergeCell ref="B2:G2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F19"/>
  <sheetViews>
    <sheetView workbookViewId="0"/>
  </sheetViews>
  <sheetFormatPr defaultColWidth="10.5" defaultRowHeight="11.45" customHeight="1" x14ac:dyDescent="0.25"/>
  <cols>
    <col min="1" max="1" width="0.6640625" style="66" customWidth="1"/>
    <col min="2" max="2" width="99.1640625" style="66" customWidth="1"/>
    <col min="3" max="3" width="11.6640625" style="66" customWidth="1"/>
    <col min="4" max="6" width="27.83203125" style="66" customWidth="1"/>
  </cols>
  <sheetData>
    <row r="1" spans="2:6" s="37" customFormat="1" ht="3" customHeight="1" x14ac:dyDescent="0.2"/>
    <row r="2" spans="2:6" s="66" customFormat="1" ht="15.95" customHeight="1" x14ac:dyDescent="0.25">
      <c r="B2" s="124" t="s">
        <v>498</v>
      </c>
      <c r="C2" s="124"/>
      <c r="D2" s="124"/>
      <c r="E2" s="124"/>
      <c r="F2" s="124"/>
    </row>
    <row r="3" spans="2:6" s="66" customFormat="1" ht="3" customHeight="1" x14ac:dyDescent="0.25"/>
    <row r="4" spans="2:6" s="66" customFormat="1" ht="126.95" customHeight="1" x14ac:dyDescent="0.25">
      <c r="B4" s="78" t="s">
        <v>499</v>
      </c>
      <c r="C4" s="78" t="s">
        <v>29</v>
      </c>
      <c r="D4" s="79" t="s">
        <v>34</v>
      </c>
      <c r="E4" s="79" t="s">
        <v>112</v>
      </c>
      <c r="F4" s="40" t="s">
        <v>500</v>
      </c>
    </row>
    <row r="5" spans="2:6" s="66" customFormat="1" ht="15.95" customHeight="1" x14ac:dyDescent="0.25">
      <c r="B5" s="45" t="s">
        <v>22</v>
      </c>
      <c r="C5" s="45" t="s">
        <v>23</v>
      </c>
      <c r="D5" s="45" t="s">
        <v>24</v>
      </c>
      <c r="E5" s="45" t="s">
        <v>38</v>
      </c>
      <c r="F5" s="43" t="s">
        <v>40</v>
      </c>
    </row>
    <row r="6" spans="2:6" s="66" customFormat="1" ht="78.95" customHeight="1" x14ac:dyDescent="0.25">
      <c r="B6" s="47" t="s">
        <v>501</v>
      </c>
      <c r="C6" s="48" t="s">
        <v>502</v>
      </c>
      <c r="D6" s="49">
        <f>IF(D7="-",0,D7) + IF(D13="-",0,D13) + IF(D18="-",0,D18) + IF(D19="-",0,D19)</f>
        <v>0</v>
      </c>
      <c r="E6" s="49">
        <f>IF(E13="-",0,E13) + IF(E18="-",0,E18) + IF(E19="-",0,E19)</f>
        <v>0</v>
      </c>
      <c r="F6" s="52">
        <f>IF(F13="-",0,F13) + IF(F18="-",0,F18) + IF(F19="-",0,F19)</f>
        <v>0</v>
      </c>
    </row>
    <row r="7" spans="2:6" s="66" customFormat="1" ht="48" customHeight="1" x14ac:dyDescent="0.25">
      <c r="B7" s="47" t="s">
        <v>503</v>
      </c>
      <c r="C7" s="48" t="s">
        <v>504</v>
      </c>
      <c r="D7" s="49">
        <f>IF(D8="-",0,D8) + IF(D9="-",0,D9) + IF(D10="-",0,D10) + IF(D11="-",0,D11) + IF(D12="-",0,D12)</f>
        <v>0</v>
      </c>
      <c r="E7" s="45" t="s">
        <v>51</v>
      </c>
      <c r="F7" s="43" t="s">
        <v>51</v>
      </c>
    </row>
    <row r="8" spans="2:6" s="66" customFormat="1" ht="15.95" customHeight="1" x14ac:dyDescent="0.25">
      <c r="B8" s="56" t="s">
        <v>505</v>
      </c>
      <c r="C8" s="45" t="s">
        <v>506</v>
      </c>
      <c r="D8" s="58">
        <v>0</v>
      </c>
      <c r="E8" s="45" t="s">
        <v>51</v>
      </c>
      <c r="F8" s="43" t="s">
        <v>51</v>
      </c>
    </row>
    <row r="9" spans="2:6" s="66" customFormat="1" ht="15.95" customHeight="1" x14ac:dyDescent="0.25">
      <c r="B9" s="56" t="s">
        <v>507</v>
      </c>
      <c r="C9" s="45" t="s">
        <v>508</v>
      </c>
      <c r="D9" s="58">
        <v>0</v>
      </c>
      <c r="E9" s="45" t="s">
        <v>51</v>
      </c>
      <c r="F9" s="43" t="s">
        <v>51</v>
      </c>
    </row>
    <row r="10" spans="2:6" s="66" customFormat="1" ht="15.95" customHeight="1" x14ac:dyDescent="0.25">
      <c r="B10" s="56" t="s">
        <v>509</v>
      </c>
      <c r="C10" s="45" t="s">
        <v>510</v>
      </c>
      <c r="D10" s="58">
        <v>0</v>
      </c>
      <c r="E10" s="45" t="s">
        <v>51</v>
      </c>
      <c r="F10" s="43" t="s">
        <v>51</v>
      </c>
    </row>
    <row r="11" spans="2:6" s="66" customFormat="1" ht="15.95" customHeight="1" x14ac:dyDescent="0.25">
      <c r="B11" s="56" t="s">
        <v>511</v>
      </c>
      <c r="C11" s="45" t="s">
        <v>512</v>
      </c>
      <c r="D11" s="58">
        <v>0</v>
      </c>
      <c r="E11" s="45" t="s">
        <v>51</v>
      </c>
      <c r="F11" s="43" t="s">
        <v>51</v>
      </c>
    </row>
    <row r="12" spans="2:6" s="66" customFormat="1" ht="32.1" customHeight="1" x14ac:dyDescent="0.25">
      <c r="B12" s="56" t="s">
        <v>513</v>
      </c>
      <c r="C12" s="45" t="s">
        <v>514</v>
      </c>
      <c r="D12" s="58">
        <v>0</v>
      </c>
      <c r="E12" s="45" t="s">
        <v>51</v>
      </c>
      <c r="F12" s="43" t="s">
        <v>51</v>
      </c>
    </row>
    <row r="13" spans="2:6" s="66" customFormat="1" ht="32.1" customHeight="1" x14ac:dyDescent="0.25">
      <c r="B13" s="47" t="s">
        <v>515</v>
      </c>
      <c r="C13" s="48" t="s">
        <v>516</v>
      </c>
      <c r="D13" s="49">
        <f>IF(D14="-",0,D14) + IF(D15="-",0,D15) + IF(D16="-",0,D16) + IF(D17="-",0,D17)</f>
        <v>0</v>
      </c>
      <c r="E13" s="49">
        <f>IF(E14="-",0,E14) + IF(E15="-",0,E15) + IF(E16="-",0,E16) + IF(E17="-",0,E17)</f>
        <v>0</v>
      </c>
      <c r="F13" s="52">
        <f>IF(F14="-",0,F14) + IF(F15="-",0,F15) + IF(F16="-",0,F16) + IF(F17="-",0,F17)</f>
        <v>0</v>
      </c>
    </row>
    <row r="14" spans="2:6" s="66" customFormat="1" ht="32.1" customHeight="1" x14ac:dyDescent="0.25">
      <c r="B14" s="56" t="s">
        <v>517</v>
      </c>
      <c r="C14" s="45" t="s">
        <v>518</v>
      </c>
      <c r="D14" s="58">
        <v>0</v>
      </c>
      <c r="E14" s="58">
        <v>0</v>
      </c>
      <c r="F14" s="60">
        <v>0</v>
      </c>
    </row>
    <row r="15" spans="2:6" s="66" customFormat="1" ht="32.1" customHeight="1" x14ac:dyDescent="0.25">
      <c r="B15" s="56" t="s">
        <v>519</v>
      </c>
      <c r="C15" s="45" t="s">
        <v>520</v>
      </c>
      <c r="D15" s="58">
        <v>0</v>
      </c>
      <c r="E15" s="58">
        <v>0</v>
      </c>
      <c r="F15" s="60">
        <v>0</v>
      </c>
    </row>
    <row r="16" spans="2:6" s="66" customFormat="1" ht="32.1" customHeight="1" x14ac:dyDescent="0.25">
      <c r="B16" s="56" t="s">
        <v>521</v>
      </c>
      <c r="C16" s="45" t="s">
        <v>522</v>
      </c>
      <c r="D16" s="58">
        <v>0</v>
      </c>
      <c r="E16" s="58">
        <v>0</v>
      </c>
      <c r="F16" s="60">
        <v>0</v>
      </c>
    </row>
    <row r="17" spans="2:6" s="66" customFormat="1" ht="48" customHeight="1" x14ac:dyDescent="0.25">
      <c r="B17" s="80" t="s">
        <v>523</v>
      </c>
      <c r="C17" s="81" t="s">
        <v>524</v>
      </c>
      <c r="D17" s="58">
        <v>0</v>
      </c>
      <c r="E17" s="58">
        <v>0</v>
      </c>
      <c r="F17" s="60">
        <v>0</v>
      </c>
    </row>
    <row r="18" spans="2:6" s="66" customFormat="1" ht="15.95" customHeight="1" x14ac:dyDescent="0.25">
      <c r="B18" s="47" t="s">
        <v>525</v>
      </c>
      <c r="C18" s="48" t="s">
        <v>526</v>
      </c>
      <c r="D18" s="58">
        <v>0</v>
      </c>
      <c r="E18" s="58">
        <v>0</v>
      </c>
      <c r="F18" s="60">
        <v>0</v>
      </c>
    </row>
    <row r="19" spans="2:6" s="66" customFormat="1" ht="48" customHeight="1" x14ac:dyDescent="0.25">
      <c r="B19" s="47" t="s">
        <v>527</v>
      </c>
      <c r="C19" s="48" t="s">
        <v>528</v>
      </c>
      <c r="D19" s="58">
        <v>0</v>
      </c>
      <c r="E19" s="58">
        <v>0</v>
      </c>
      <c r="F19" s="60">
        <v>0</v>
      </c>
    </row>
  </sheetData>
  <mergeCells count="1">
    <mergeCell ref="B2:F2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F49"/>
  <sheetViews>
    <sheetView workbookViewId="0"/>
  </sheetViews>
  <sheetFormatPr defaultColWidth="10.5" defaultRowHeight="11.45" customHeight="1" x14ac:dyDescent="0.25"/>
  <cols>
    <col min="1" max="1" width="0.83203125" style="66" customWidth="1"/>
    <col min="2" max="2" width="110.83203125" style="66" customWidth="1"/>
    <col min="3" max="3" width="13" style="66" customWidth="1"/>
    <col min="4" max="6" width="26.5" style="66" customWidth="1"/>
  </cols>
  <sheetData>
    <row r="1" spans="2:6" s="37" customFormat="1" ht="0.95" customHeight="1" x14ac:dyDescent="0.2"/>
    <row r="2" spans="2:6" s="66" customFormat="1" ht="15.95" customHeight="1" x14ac:dyDescent="0.25">
      <c r="B2" s="124" t="s">
        <v>529</v>
      </c>
      <c r="C2" s="124"/>
      <c r="D2" s="124"/>
      <c r="E2" s="124"/>
      <c r="F2" s="124"/>
    </row>
    <row r="3" spans="2:6" s="66" customFormat="1" ht="0.95" customHeight="1" x14ac:dyDescent="0.25">
      <c r="B3" s="67"/>
      <c r="C3" s="67"/>
      <c r="D3" s="68"/>
      <c r="E3" s="68"/>
      <c r="F3" s="68"/>
    </row>
    <row r="4" spans="2:6" s="66" customFormat="1" ht="141.94999999999999" customHeight="1" x14ac:dyDescent="0.25">
      <c r="B4" s="45" t="s">
        <v>530</v>
      </c>
      <c r="C4" s="45" t="s">
        <v>29</v>
      </c>
      <c r="D4" s="69" t="s">
        <v>34</v>
      </c>
      <c r="E4" s="69" t="s">
        <v>112</v>
      </c>
      <c r="F4" s="38" t="s">
        <v>500</v>
      </c>
    </row>
    <row r="5" spans="2:6" s="66" customFormat="1" ht="15.95" customHeight="1" x14ac:dyDescent="0.25">
      <c r="B5" s="45" t="s">
        <v>22</v>
      </c>
      <c r="C5" s="45" t="s">
        <v>23</v>
      </c>
      <c r="D5" s="45" t="s">
        <v>24</v>
      </c>
      <c r="E5" s="45" t="s">
        <v>38</v>
      </c>
      <c r="F5" s="43" t="s">
        <v>40</v>
      </c>
    </row>
    <row r="6" spans="2:6" s="66" customFormat="1" ht="32.1" customHeight="1" x14ac:dyDescent="0.25">
      <c r="B6" s="47" t="s">
        <v>531</v>
      </c>
      <c r="C6" s="48" t="s">
        <v>532</v>
      </c>
      <c r="D6" s="49">
        <f>IF(D7="-",0,D7) + IF(D8="-",0,D8) + IF(D9="-",0,D9) + IF(D10="-",0,D10) + IF(D11="-",0,D11)</f>
        <v>0</v>
      </c>
      <c r="E6" s="49">
        <f>IF(E7="-",0,E7) + IF(E8="-",0,E8) + IF(E9="-",0,E9) + IF(E10="-",0,E10) + IF(E11="-",0,E11)</f>
        <v>0</v>
      </c>
      <c r="F6" s="52">
        <f>IF(F7="-",0,F7) + IF(F8="-",0,F8) + IF(F9="-",0,F9) + IF(F10="-",0,F10) + IF(F11="-",0,F11)</f>
        <v>0</v>
      </c>
    </row>
    <row r="7" spans="2:6" s="66" customFormat="1" ht="15.95" customHeight="1" x14ac:dyDescent="0.25">
      <c r="B7" s="56" t="s">
        <v>533</v>
      </c>
      <c r="C7" s="45" t="s">
        <v>534</v>
      </c>
      <c r="D7" s="58">
        <v>0</v>
      </c>
      <c r="E7" s="58">
        <v>0</v>
      </c>
      <c r="F7" s="60">
        <v>0</v>
      </c>
    </row>
    <row r="8" spans="2:6" s="66" customFormat="1" ht="15.95" customHeight="1" x14ac:dyDescent="0.25">
      <c r="B8" s="56" t="s">
        <v>535</v>
      </c>
      <c r="C8" s="45" t="s">
        <v>536</v>
      </c>
      <c r="D8" s="58">
        <v>0</v>
      </c>
      <c r="E8" s="58">
        <v>0</v>
      </c>
      <c r="F8" s="60">
        <v>0</v>
      </c>
    </row>
    <row r="9" spans="2:6" s="66" customFormat="1" ht="32.1" customHeight="1" x14ac:dyDescent="0.25">
      <c r="B9" s="56" t="s">
        <v>537</v>
      </c>
      <c r="C9" s="45" t="s">
        <v>538</v>
      </c>
      <c r="D9" s="58">
        <v>0</v>
      </c>
      <c r="E9" s="58">
        <v>0</v>
      </c>
      <c r="F9" s="60">
        <v>0</v>
      </c>
    </row>
    <row r="10" spans="2:6" s="66" customFormat="1" ht="32.1" customHeight="1" x14ac:dyDescent="0.25">
      <c r="B10" s="56" t="s">
        <v>539</v>
      </c>
      <c r="C10" s="45" t="s">
        <v>540</v>
      </c>
      <c r="D10" s="58">
        <v>0</v>
      </c>
      <c r="E10" s="58">
        <v>0</v>
      </c>
      <c r="F10" s="60">
        <v>0</v>
      </c>
    </row>
    <row r="11" spans="2:6" s="66" customFormat="1" ht="15.95" customHeight="1" x14ac:dyDescent="0.25">
      <c r="B11" s="56" t="s">
        <v>541</v>
      </c>
      <c r="C11" s="45" t="s">
        <v>542</v>
      </c>
      <c r="D11" s="58">
        <v>0</v>
      </c>
      <c r="E11" s="58">
        <v>0</v>
      </c>
      <c r="F11" s="60">
        <v>0</v>
      </c>
    </row>
    <row r="12" spans="2:6" s="66" customFormat="1" ht="78.95" customHeight="1" x14ac:dyDescent="0.25">
      <c r="B12" s="47" t="s">
        <v>543</v>
      </c>
      <c r="C12" s="48" t="s">
        <v>544</v>
      </c>
      <c r="D12" s="49">
        <f>IF(D13="-",0,D13) + IF(D14="-",0,D14) + IF(D15="-",0,D15) + IF(D16="-",0,D16) + IF(D17="-",0,D17) + IF(D18="-",0,D18) + IF(D19="-",0,D19) + IF(D20="-",0,D20) + IF(D22="-",0,D22) + IF(D23="-",0,D23) + IF(D24="-",0,D24) + IF(D25="-",0,D25) + IF(D26="-",0,D26) + IF(D27="-",0,D27)</f>
        <v>0</v>
      </c>
      <c r="E12" s="49">
        <f>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+ IF(E28="-",0,E28)</f>
        <v>0</v>
      </c>
      <c r="F12" s="52">
        <f>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+ IF(F28="-",0,F28)</f>
        <v>0</v>
      </c>
    </row>
    <row r="13" spans="2:6" s="66" customFormat="1" ht="15.95" customHeight="1" x14ac:dyDescent="0.25">
      <c r="B13" s="56" t="s">
        <v>545</v>
      </c>
      <c r="C13" s="45" t="s">
        <v>546</v>
      </c>
      <c r="D13" s="58">
        <v>0</v>
      </c>
      <c r="E13" s="58">
        <v>0</v>
      </c>
      <c r="F13" s="60">
        <v>0</v>
      </c>
    </row>
    <row r="14" spans="2:6" s="66" customFormat="1" ht="32.1" customHeight="1" x14ac:dyDescent="0.25">
      <c r="B14" s="56" t="s">
        <v>547</v>
      </c>
      <c r="C14" s="45" t="s">
        <v>548</v>
      </c>
      <c r="D14" s="58">
        <v>0</v>
      </c>
      <c r="E14" s="58">
        <v>0</v>
      </c>
      <c r="F14" s="60">
        <v>0</v>
      </c>
    </row>
    <row r="15" spans="2:6" s="66" customFormat="1" ht="15.95" customHeight="1" x14ac:dyDescent="0.25">
      <c r="B15" s="56" t="s">
        <v>549</v>
      </c>
      <c r="C15" s="45" t="s">
        <v>550</v>
      </c>
      <c r="D15" s="58">
        <v>0</v>
      </c>
      <c r="E15" s="58">
        <v>0</v>
      </c>
      <c r="F15" s="60">
        <v>0</v>
      </c>
    </row>
    <row r="16" spans="2:6" s="66" customFormat="1" ht="15.95" customHeight="1" x14ac:dyDescent="0.25">
      <c r="B16" s="56" t="s">
        <v>551</v>
      </c>
      <c r="C16" s="45" t="s">
        <v>552</v>
      </c>
      <c r="D16" s="58">
        <v>0</v>
      </c>
      <c r="E16" s="58">
        <v>0</v>
      </c>
      <c r="F16" s="60">
        <v>0</v>
      </c>
    </row>
    <row r="17" spans="2:6" s="66" customFormat="1" ht="15.95" customHeight="1" x14ac:dyDescent="0.25">
      <c r="B17" s="56" t="s">
        <v>553</v>
      </c>
      <c r="C17" s="45" t="s">
        <v>554</v>
      </c>
      <c r="D17" s="58">
        <v>0</v>
      </c>
      <c r="E17" s="58">
        <v>0</v>
      </c>
      <c r="F17" s="60">
        <v>0</v>
      </c>
    </row>
    <row r="18" spans="2:6" s="66" customFormat="1" ht="32.1" customHeight="1" x14ac:dyDescent="0.25">
      <c r="B18" s="56" t="s">
        <v>555</v>
      </c>
      <c r="C18" s="45" t="s">
        <v>556</v>
      </c>
      <c r="D18" s="58">
        <v>0</v>
      </c>
      <c r="E18" s="58">
        <v>0</v>
      </c>
      <c r="F18" s="60">
        <v>0</v>
      </c>
    </row>
    <row r="19" spans="2:6" s="66" customFormat="1" ht="15.95" customHeight="1" x14ac:dyDescent="0.25">
      <c r="B19" s="56" t="s">
        <v>557</v>
      </c>
      <c r="C19" s="45" t="s">
        <v>558</v>
      </c>
      <c r="D19" s="58">
        <v>0</v>
      </c>
      <c r="E19" s="58">
        <v>0</v>
      </c>
      <c r="F19" s="60">
        <v>0</v>
      </c>
    </row>
    <row r="20" spans="2:6" s="66" customFormat="1" ht="32.1" customHeight="1" x14ac:dyDescent="0.25">
      <c r="B20" s="56" t="s">
        <v>559</v>
      </c>
      <c r="C20" s="45" t="s">
        <v>560</v>
      </c>
      <c r="D20" s="58">
        <v>0</v>
      </c>
      <c r="E20" s="58">
        <v>0</v>
      </c>
      <c r="F20" s="60">
        <v>0</v>
      </c>
    </row>
    <row r="21" spans="2:6" s="66" customFormat="1" ht="15.95" customHeight="1" x14ac:dyDescent="0.25">
      <c r="B21" s="80" t="s">
        <v>561</v>
      </c>
      <c r="C21" s="81" t="s">
        <v>562</v>
      </c>
      <c r="D21" s="45" t="s">
        <v>51</v>
      </c>
      <c r="E21" s="58">
        <v>0</v>
      </c>
      <c r="F21" s="60">
        <v>0</v>
      </c>
    </row>
    <row r="22" spans="2:6" s="66" customFormat="1" ht="15.95" customHeight="1" x14ac:dyDescent="0.25">
      <c r="B22" s="56" t="s">
        <v>563</v>
      </c>
      <c r="C22" s="45" t="s">
        <v>564</v>
      </c>
      <c r="D22" s="58">
        <v>0</v>
      </c>
      <c r="E22" s="58">
        <v>0</v>
      </c>
      <c r="F22" s="60">
        <v>0</v>
      </c>
    </row>
    <row r="23" spans="2:6" s="66" customFormat="1" ht="32.1" customHeight="1" x14ac:dyDescent="0.25">
      <c r="B23" s="56" t="s">
        <v>565</v>
      </c>
      <c r="C23" s="45" t="s">
        <v>566</v>
      </c>
      <c r="D23" s="58">
        <v>0</v>
      </c>
      <c r="E23" s="58">
        <v>0</v>
      </c>
      <c r="F23" s="60">
        <v>0</v>
      </c>
    </row>
    <row r="24" spans="2:6" s="66" customFormat="1" ht="32.1" customHeight="1" x14ac:dyDescent="0.25">
      <c r="B24" s="56" t="s">
        <v>567</v>
      </c>
      <c r="C24" s="45" t="s">
        <v>568</v>
      </c>
      <c r="D24" s="58">
        <v>0</v>
      </c>
      <c r="E24" s="58">
        <v>0</v>
      </c>
      <c r="F24" s="60">
        <v>0</v>
      </c>
    </row>
    <row r="25" spans="2:6" s="66" customFormat="1" ht="15.95" customHeight="1" x14ac:dyDescent="0.25">
      <c r="B25" s="56" t="s">
        <v>569</v>
      </c>
      <c r="C25" s="45" t="s">
        <v>570</v>
      </c>
      <c r="D25" s="58">
        <v>0</v>
      </c>
      <c r="E25" s="58">
        <v>0</v>
      </c>
      <c r="F25" s="60">
        <v>0</v>
      </c>
    </row>
    <row r="26" spans="2:6" s="66" customFormat="1" ht="15.95" customHeight="1" x14ac:dyDescent="0.25">
      <c r="B26" s="56" t="s">
        <v>571</v>
      </c>
      <c r="C26" s="45" t="s">
        <v>572</v>
      </c>
      <c r="D26" s="58">
        <v>0</v>
      </c>
      <c r="E26" s="58">
        <v>0</v>
      </c>
      <c r="F26" s="60">
        <v>0</v>
      </c>
    </row>
    <row r="27" spans="2:6" s="66" customFormat="1" ht="15.95" customHeight="1" x14ac:dyDescent="0.25">
      <c r="B27" s="56" t="s">
        <v>573</v>
      </c>
      <c r="C27" s="45" t="s">
        <v>574</v>
      </c>
      <c r="D27" s="58">
        <v>0</v>
      </c>
      <c r="E27" s="58">
        <v>0</v>
      </c>
      <c r="F27" s="60">
        <v>0</v>
      </c>
    </row>
    <row r="28" spans="2:6" s="66" customFormat="1" ht="15.95" customHeight="1" x14ac:dyDescent="0.25">
      <c r="B28" s="56" t="s">
        <v>575</v>
      </c>
      <c r="C28" s="45" t="s">
        <v>576</v>
      </c>
      <c r="D28" s="45" t="s">
        <v>51</v>
      </c>
      <c r="E28" s="58">
        <v>0</v>
      </c>
      <c r="F28" s="60">
        <v>0</v>
      </c>
    </row>
    <row r="29" spans="2:6" s="66" customFormat="1" ht="48" customHeight="1" x14ac:dyDescent="0.25">
      <c r="B29" s="47" t="s">
        <v>577</v>
      </c>
      <c r="C29" s="48" t="s">
        <v>578</v>
      </c>
      <c r="D29" s="58">
        <v>0</v>
      </c>
      <c r="E29" s="45" t="s">
        <v>51</v>
      </c>
      <c r="F29" s="43" t="s">
        <v>51</v>
      </c>
    </row>
    <row r="30" spans="2:6" s="66" customFormat="1" ht="48" customHeight="1" x14ac:dyDescent="0.25">
      <c r="B30" s="47" t="s">
        <v>579</v>
      </c>
      <c r="C30" s="48" t="s">
        <v>580</v>
      </c>
      <c r="D30" s="49">
        <f>IF(D31="-",0,D31) + IF(D32="-",0,D32) + IF(D33="-",0,D33) + IF(D34="-",0,D34)</f>
        <v>0</v>
      </c>
      <c r="E30" s="49">
        <f>IF(E31="-",0,E31) + IF(E32="-",0,E32) + IF(E33="-",0,E33) + IF(E34="-",0,E34)</f>
        <v>0</v>
      </c>
      <c r="F30" s="52">
        <f>IF(F31="-",0,F31) + IF(F32="-",0,F32) + IF(F33="-",0,F33) + IF(F34="-",0,F34)</f>
        <v>0</v>
      </c>
    </row>
    <row r="31" spans="2:6" s="66" customFormat="1" ht="15.95" customHeight="1" x14ac:dyDescent="0.25">
      <c r="B31" s="56" t="s">
        <v>581</v>
      </c>
      <c r="C31" s="45" t="s">
        <v>582</v>
      </c>
      <c r="D31" s="58">
        <v>0</v>
      </c>
      <c r="E31" s="58">
        <v>0</v>
      </c>
      <c r="F31" s="60">
        <v>0</v>
      </c>
    </row>
    <row r="32" spans="2:6" s="66" customFormat="1" ht="15.95" customHeight="1" x14ac:dyDescent="0.25">
      <c r="B32" s="56" t="s">
        <v>583</v>
      </c>
      <c r="C32" s="45" t="s">
        <v>584</v>
      </c>
      <c r="D32" s="58">
        <v>0</v>
      </c>
      <c r="E32" s="58">
        <v>0</v>
      </c>
      <c r="F32" s="60">
        <v>0</v>
      </c>
    </row>
    <row r="33" spans="2:6" s="66" customFormat="1" ht="15.95" customHeight="1" x14ac:dyDescent="0.25">
      <c r="B33" s="56" t="s">
        <v>585</v>
      </c>
      <c r="C33" s="45" t="s">
        <v>586</v>
      </c>
      <c r="D33" s="58">
        <v>0</v>
      </c>
      <c r="E33" s="58">
        <v>0</v>
      </c>
      <c r="F33" s="60">
        <v>0</v>
      </c>
    </row>
    <row r="34" spans="2:6" s="66" customFormat="1" ht="15.95" customHeight="1" x14ac:dyDescent="0.25">
      <c r="B34" s="56" t="s">
        <v>587</v>
      </c>
      <c r="C34" s="45" t="s">
        <v>588</v>
      </c>
      <c r="D34" s="58">
        <v>0</v>
      </c>
      <c r="E34" s="58">
        <v>0</v>
      </c>
      <c r="F34" s="60">
        <v>0</v>
      </c>
    </row>
    <row r="35" spans="2:6" s="66" customFormat="1" ht="63" customHeight="1" x14ac:dyDescent="0.25">
      <c r="B35" s="47" t="s">
        <v>589</v>
      </c>
      <c r="C35" s="48" t="s">
        <v>590</v>
      </c>
      <c r="D35" s="49">
        <f>IF(D36="-",0,D36) + IF(D37="-",0,D37)</f>
        <v>0</v>
      </c>
      <c r="E35" s="45" t="s">
        <v>51</v>
      </c>
      <c r="F35" s="43" t="s">
        <v>51</v>
      </c>
    </row>
    <row r="36" spans="2:6" s="66" customFormat="1" ht="15.95" customHeight="1" x14ac:dyDescent="0.25">
      <c r="B36" s="56" t="s">
        <v>561</v>
      </c>
      <c r="C36" s="45" t="s">
        <v>591</v>
      </c>
      <c r="D36" s="58">
        <v>0</v>
      </c>
      <c r="E36" s="45" t="s">
        <v>51</v>
      </c>
      <c r="F36" s="43" t="s">
        <v>51</v>
      </c>
    </row>
    <row r="37" spans="2:6" s="66" customFormat="1" ht="15.95" customHeight="1" x14ac:dyDescent="0.25">
      <c r="B37" s="56" t="s">
        <v>592</v>
      </c>
      <c r="C37" s="45" t="s">
        <v>593</v>
      </c>
      <c r="D37" s="58">
        <v>0</v>
      </c>
      <c r="E37" s="45" t="s">
        <v>51</v>
      </c>
      <c r="F37" s="43" t="s">
        <v>51</v>
      </c>
    </row>
    <row r="38" spans="2:6" s="66" customFormat="1" ht="48" customHeight="1" x14ac:dyDescent="0.25">
      <c r="B38" s="47" t="s">
        <v>594</v>
      </c>
      <c r="C38" s="48" t="s">
        <v>595</v>
      </c>
      <c r="D38" s="58">
        <v>0</v>
      </c>
      <c r="E38" s="45" t="s">
        <v>51</v>
      </c>
      <c r="F38" s="43" t="s">
        <v>51</v>
      </c>
    </row>
    <row r="39" spans="2:6" s="66" customFormat="1" ht="32.1" customHeight="1" x14ac:dyDescent="0.25">
      <c r="B39" s="47" t="s">
        <v>596</v>
      </c>
      <c r="C39" s="48" t="s">
        <v>597</v>
      </c>
      <c r="D39" s="49">
        <f>IF(D40="-",0,D40)</f>
        <v>0</v>
      </c>
      <c r="E39" s="49">
        <f>IF(E48="-",0,E48)</f>
        <v>0</v>
      </c>
      <c r="F39" s="52">
        <f>IF(F48="-",0,F48)</f>
        <v>0</v>
      </c>
    </row>
    <row r="40" spans="2:6" s="66" customFormat="1" ht="63" customHeight="1" x14ac:dyDescent="0.25">
      <c r="B40" s="56" t="s">
        <v>598</v>
      </c>
      <c r="C40" s="45" t="s">
        <v>599</v>
      </c>
      <c r="D40" s="49">
        <f>IF(D41="-",0,D41) + IF(D42="-",0,D42) + IF(D43="-",0,D43) + IF(D44="-",0,D44) + IF(D45="-",0,D45) + IF(D46="-",0,D46) + IF(D47="-",0,D47)</f>
        <v>0</v>
      </c>
      <c r="E40" s="45" t="s">
        <v>51</v>
      </c>
      <c r="F40" s="43" t="s">
        <v>51</v>
      </c>
    </row>
    <row r="41" spans="2:6" s="66" customFormat="1" ht="15.95" customHeight="1" x14ac:dyDescent="0.25">
      <c r="B41" s="57" t="s">
        <v>600</v>
      </c>
      <c r="C41" s="45" t="s">
        <v>601</v>
      </c>
      <c r="D41" s="58">
        <v>0</v>
      </c>
      <c r="E41" s="45" t="s">
        <v>51</v>
      </c>
      <c r="F41" s="43" t="s">
        <v>51</v>
      </c>
    </row>
    <row r="42" spans="2:6" s="66" customFormat="1" ht="32.1" customHeight="1" x14ac:dyDescent="0.25">
      <c r="B42" s="57" t="s">
        <v>602</v>
      </c>
      <c r="C42" s="45" t="s">
        <v>603</v>
      </c>
      <c r="D42" s="58">
        <v>0</v>
      </c>
      <c r="E42" s="45" t="s">
        <v>51</v>
      </c>
      <c r="F42" s="43" t="s">
        <v>51</v>
      </c>
    </row>
    <row r="43" spans="2:6" s="66" customFormat="1" ht="15.95" customHeight="1" x14ac:dyDescent="0.25">
      <c r="B43" s="57" t="s">
        <v>604</v>
      </c>
      <c r="C43" s="45" t="s">
        <v>605</v>
      </c>
      <c r="D43" s="58">
        <v>0</v>
      </c>
      <c r="E43" s="45" t="s">
        <v>51</v>
      </c>
      <c r="F43" s="43" t="s">
        <v>51</v>
      </c>
    </row>
    <row r="44" spans="2:6" s="66" customFormat="1" ht="15.95" customHeight="1" x14ac:dyDescent="0.25">
      <c r="B44" s="57" t="s">
        <v>606</v>
      </c>
      <c r="C44" s="45" t="s">
        <v>607</v>
      </c>
      <c r="D44" s="58">
        <v>0</v>
      </c>
      <c r="E44" s="45" t="s">
        <v>51</v>
      </c>
      <c r="F44" s="43" t="s">
        <v>51</v>
      </c>
    </row>
    <row r="45" spans="2:6" s="66" customFormat="1" ht="15.95" customHeight="1" x14ac:dyDescent="0.25">
      <c r="B45" s="57" t="s">
        <v>608</v>
      </c>
      <c r="C45" s="45" t="s">
        <v>609</v>
      </c>
      <c r="D45" s="58">
        <v>0</v>
      </c>
      <c r="E45" s="45" t="s">
        <v>51</v>
      </c>
      <c r="F45" s="43" t="s">
        <v>51</v>
      </c>
    </row>
    <row r="46" spans="2:6" s="66" customFormat="1" ht="15.95" customHeight="1" x14ac:dyDescent="0.25">
      <c r="B46" s="57" t="s">
        <v>610</v>
      </c>
      <c r="C46" s="45" t="s">
        <v>611</v>
      </c>
      <c r="D46" s="58">
        <v>0</v>
      </c>
      <c r="E46" s="45" t="s">
        <v>51</v>
      </c>
      <c r="F46" s="43" t="s">
        <v>51</v>
      </c>
    </row>
    <row r="47" spans="2:6" s="66" customFormat="1" ht="32.1" customHeight="1" x14ac:dyDescent="0.25">
      <c r="B47" s="57" t="s">
        <v>612</v>
      </c>
      <c r="C47" s="45" t="s">
        <v>613</v>
      </c>
      <c r="D47" s="58">
        <v>0</v>
      </c>
      <c r="E47" s="45" t="s">
        <v>51</v>
      </c>
      <c r="F47" s="43" t="s">
        <v>51</v>
      </c>
    </row>
    <row r="48" spans="2:6" s="66" customFormat="1" ht="32.1" customHeight="1" x14ac:dyDescent="0.25">
      <c r="B48" s="56" t="s">
        <v>614</v>
      </c>
      <c r="C48" s="45" t="s">
        <v>615</v>
      </c>
      <c r="D48" s="45" t="s">
        <v>51</v>
      </c>
      <c r="E48" s="58">
        <v>0</v>
      </c>
      <c r="F48" s="60">
        <v>0</v>
      </c>
    </row>
    <row r="49" spans="2:6" s="66" customFormat="1" ht="15.95" customHeight="1" x14ac:dyDescent="0.25">
      <c r="B49" s="57" t="s">
        <v>616</v>
      </c>
      <c r="C49" s="45" t="s">
        <v>617</v>
      </c>
      <c r="D49" s="45" t="s">
        <v>51</v>
      </c>
      <c r="E49" s="58">
        <v>0</v>
      </c>
      <c r="F49" s="60">
        <v>0</v>
      </c>
    </row>
  </sheetData>
  <mergeCells count="1">
    <mergeCell ref="B2:F2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 fitToPage="1"/>
  </sheetPr>
  <dimension ref="A1:F39"/>
  <sheetViews>
    <sheetView tabSelected="1" workbookViewId="0"/>
  </sheetViews>
  <sheetFormatPr defaultColWidth="10.5" defaultRowHeight="11.45" customHeight="1" x14ac:dyDescent="0.25"/>
  <cols>
    <col min="1" max="1" width="1" style="66" customWidth="1"/>
    <col min="2" max="2" width="103.6640625" style="66" customWidth="1"/>
    <col min="3" max="3" width="13.83203125" style="66" customWidth="1"/>
    <col min="4" max="6" width="25" style="66" customWidth="1"/>
  </cols>
  <sheetData>
    <row r="1" spans="2:6" s="37" customFormat="1" ht="3" customHeight="1" x14ac:dyDescent="0.2"/>
    <row r="2" spans="2:6" s="66" customFormat="1" ht="15.95" customHeight="1" x14ac:dyDescent="0.25">
      <c r="B2" s="124" t="s">
        <v>618</v>
      </c>
      <c r="C2" s="124"/>
      <c r="D2" s="124"/>
      <c r="E2" s="124"/>
      <c r="F2" s="124"/>
    </row>
    <row r="3" spans="2:6" s="66" customFormat="1" ht="3" customHeight="1" x14ac:dyDescent="0.25">
      <c r="B3" s="67"/>
      <c r="C3" s="67"/>
      <c r="D3" s="68"/>
      <c r="E3" s="68"/>
      <c r="F3" s="68"/>
    </row>
    <row r="4" spans="2:6" s="66" customFormat="1" ht="141.94999999999999" customHeight="1" x14ac:dyDescent="0.25">
      <c r="B4" s="45" t="s">
        <v>619</v>
      </c>
      <c r="C4" s="45" t="s">
        <v>29</v>
      </c>
      <c r="D4" s="69" t="s">
        <v>34</v>
      </c>
      <c r="E4" s="69" t="s">
        <v>112</v>
      </c>
      <c r="F4" s="38" t="s">
        <v>500</v>
      </c>
    </row>
    <row r="5" spans="2:6" s="66" customFormat="1" ht="15.95" customHeight="1" x14ac:dyDescent="0.25">
      <c r="B5" s="45" t="s">
        <v>22</v>
      </c>
      <c r="C5" s="45" t="s">
        <v>23</v>
      </c>
      <c r="D5" s="45" t="s">
        <v>24</v>
      </c>
      <c r="E5" s="45" t="s">
        <v>38</v>
      </c>
      <c r="F5" s="43" t="s">
        <v>40</v>
      </c>
    </row>
    <row r="6" spans="2:6" s="66" customFormat="1" ht="48" customHeight="1" x14ac:dyDescent="0.25">
      <c r="B6" s="47" t="s">
        <v>620</v>
      </c>
      <c r="C6" s="48" t="s">
        <v>621</v>
      </c>
      <c r="D6" s="49">
        <f>IF(D7="-",0,D7) + IF(D8="-",0,D8)</f>
        <v>0</v>
      </c>
      <c r="E6" s="49">
        <f>IF(E7="-",0,E7) + IF(E8="-",0,E8)</f>
        <v>0</v>
      </c>
      <c r="F6" s="52">
        <f>IF(F7="-",0,F7) + IF(F8="-",0,F8)</f>
        <v>0</v>
      </c>
    </row>
    <row r="7" spans="2:6" s="66" customFormat="1" ht="15.95" customHeight="1" x14ac:dyDescent="0.25">
      <c r="B7" s="56" t="s">
        <v>622</v>
      </c>
      <c r="C7" s="45" t="s">
        <v>623</v>
      </c>
      <c r="D7" s="58">
        <v>0</v>
      </c>
      <c r="E7" s="58">
        <v>0</v>
      </c>
      <c r="F7" s="60">
        <v>0</v>
      </c>
    </row>
    <row r="8" spans="2:6" s="66" customFormat="1" ht="32.1" customHeight="1" x14ac:dyDescent="0.25">
      <c r="B8" s="56" t="s">
        <v>624</v>
      </c>
      <c r="C8" s="45" t="s">
        <v>625</v>
      </c>
      <c r="D8" s="58">
        <v>0</v>
      </c>
      <c r="E8" s="58">
        <v>0</v>
      </c>
      <c r="F8" s="60">
        <v>0</v>
      </c>
    </row>
    <row r="9" spans="2:6" s="66" customFormat="1" ht="15.95" customHeight="1" x14ac:dyDescent="0.25">
      <c r="B9" s="47" t="s">
        <v>626</v>
      </c>
      <c r="C9" s="48" t="s">
        <v>627</v>
      </c>
      <c r="D9" s="58">
        <v>0</v>
      </c>
      <c r="E9" s="58">
        <v>0</v>
      </c>
      <c r="F9" s="60">
        <v>0</v>
      </c>
    </row>
    <row r="10" spans="2:6" s="66" customFormat="1" ht="32.1" customHeight="1" x14ac:dyDescent="0.25">
      <c r="B10" s="47" t="s">
        <v>628</v>
      </c>
      <c r="C10" s="48" t="s">
        <v>629</v>
      </c>
      <c r="D10" s="49">
        <f>IF(D11="-",0,D11) + IF(D12="-",0,D12) + IF(D13="-",0,D13)</f>
        <v>0</v>
      </c>
      <c r="E10" s="49">
        <f>IF(E11="-",0,E11) + IF(E12="-",0,E12) + IF(E13="-",0,E13)</f>
        <v>0</v>
      </c>
      <c r="F10" s="52">
        <f>IF(F11="-",0,F11) + IF(F12="-",0,F12) + IF(F13="-",0,F13)</f>
        <v>0</v>
      </c>
    </row>
    <row r="11" spans="2:6" s="66" customFormat="1" ht="15.95" customHeight="1" x14ac:dyDescent="0.25">
      <c r="B11" s="56" t="s">
        <v>630</v>
      </c>
      <c r="C11" s="45" t="s">
        <v>631</v>
      </c>
      <c r="D11" s="58">
        <v>0</v>
      </c>
      <c r="E11" s="58">
        <v>0</v>
      </c>
      <c r="F11" s="60">
        <v>0</v>
      </c>
    </row>
    <row r="12" spans="2:6" s="66" customFormat="1" ht="15.95" customHeight="1" x14ac:dyDescent="0.25">
      <c r="B12" s="56" t="s">
        <v>632</v>
      </c>
      <c r="C12" s="45" t="s">
        <v>633</v>
      </c>
      <c r="D12" s="58">
        <v>0</v>
      </c>
      <c r="E12" s="58">
        <v>0</v>
      </c>
      <c r="F12" s="60">
        <v>0</v>
      </c>
    </row>
    <row r="13" spans="2:6" s="66" customFormat="1" ht="32.1" customHeight="1" x14ac:dyDescent="0.25">
      <c r="B13" s="56" t="s">
        <v>634</v>
      </c>
      <c r="C13" s="45" t="s">
        <v>635</v>
      </c>
      <c r="D13" s="58">
        <v>0</v>
      </c>
      <c r="E13" s="58">
        <v>0</v>
      </c>
      <c r="F13" s="60">
        <v>0</v>
      </c>
    </row>
    <row r="14" spans="2:6" s="66" customFormat="1" ht="32.1" customHeight="1" x14ac:dyDescent="0.25">
      <c r="B14" s="47" t="s">
        <v>636</v>
      </c>
      <c r="C14" s="48" t="s">
        <v>637</v>
      </c>
      <c r="D14" s="45" t="s">
        <v>51</v>
      </c>
      <c r="E14" s="49">
        <f>IF(E15="-",0,E15) + IF(E16="-",0,E16) + IF(E17="-",0,E17)</f>
        <v>0</v>
      </c>
      <c r="F14" s="52">
        <f>IF(F15="-",0,F15) + IF(F16="-",0,F16) + IF(F17="-",0,F17)</f>
        <v>0</v>
      </c>
    </row>
    <row r="15" spans="2:6" s="66" customFormat="1" ht="15.95" customHeight="1" x14ac:dyDescent="0.25">
      <c r="B15" s="56" t="s">
        <v>638</v>
      </c>
      <c r="C15" s="45" t="s">
        <v>639</v>
      </c>
      <c r="D15" s="45" t="s">
        <v>51</v>
      </c>
      <c r="E15" s="58">
        <v>0</v>
      </c>
      <c r="F15" s="60">
        <v>0</v>
      </c>
    </row>
    <row r="16" spans="2:6" s="66" customFormat="1" ht="15.95" customHeight="1" x14ac:dyDescent="0.25">
      <c r="B16" s="56" t="s">
        <v>640</v>
      </c>
      <c r="C16" s="45" t="s">
        <v>641</v>
      </c>
      <c r="D16" s="45" t="s">
        <v>51</v>
      </c>
      <c r="E16" s="58">
        <v>0</v>
      </c>
      <c r="F16" s="60">
        <v>0</v>
      </c>
    </row>
    <row r="17" spans="2:6" s="66" customFormat="1" ht="32.1" customHeight="1" x14ac:dyDescent="0.25">
      <c r="B17" s="56" t="s">
        <v>642</v>
      </c>
      <c r="C17" s="45" t="s">
        <v>643</v>
      </c>
      <c r="D17" s="45" t="s">
        <v>51</v>
      </c>
      <c r="E17" s="49">
        <f>IF(E18="-",0,E18) + IF(E19="-",0,E19) + IF(E20="-",0,E20) + IF(E21="-",0,E21) + IF(E22="-",0,E22) + IF(E23="-",0,E23)</f>
        <v>0</v>
      </c>
      <c r="F17" s="52">
        <f>IF(F18="-",0,F18) + IF(F19="-",0,F19) + IF(F20="-",0,F20) + IF(F21="-",0,F21) + IF(F22="-",0,F22) + IF(F23="-",0,F23)</f>
        <v>0</v>
      </c>
    </row>
    <row r="18" spans="2:6" s="66" customFormat="1" ht="48" customHeight="1" x14ac:dyDescent="0.25">
      <c r="B18" s="57" t="s">
        <v>644</v>
      </c>
      <c r="C18" s="45" t="s">
        <v>645</v>
      </c>
      <c r="D18" s="45" t="s">
        <v>51</v>
      </c>
      <c r="E18" s="58">
        <v>0</v>
      </c>
      <c r="F18" s="60">
        <v>0</v>
      </c>
    </row>
    <row r="19" spans="2:6" s="66" customFormat="1" ht="15.95" customHeight="1" x14ac:dyDescent="0.25">
      <c r="B19" s="57" t="s">
        <v>646</v>
      </c>
      <c r="C19" s="45" t="s">
        <v>647</v>
      </c>
      <c r="D19" s="45" t="s">
        <v>51</v>
      </c>
      <c r="E19" s="58">
        <v>0</v>
      </c>
      <c r="F19" s="60">
        <v>0</v>
      </c>
    </row>
    <row r="20" spans="2:6" s="66" customFormat="1" ht="32.1" customHeight="1" x14ac:dyDescent="0.25">
      <c r="B20" s="57" t="s">
        <v>648</v>
      </c>
      <c r="C20" s="45" t="s">
        <v>649</v>
      </c>
      <c r="D20" s="45" t="s">
        <v>51</v>
      </c>
      <c r="E20" s="58">
        <v>0</v>
      </c>
      <c r="F20" s="60">
        <v>0</v>
      </c>
    </row>
    <row r="21" spans="2:6" s="66" customFormat="1" ht="32.1" customHeight="1" x14ac:dyDescent="0.25">
      <c r="B21" s="57" t="s">
        <v>650</v>
      </c>
      <c r="C21" s="45" t="s">
        <v>651</v>
      </c>
      <c r="D21" s="45" t="s">
        <v>51</v>
      </c>
      <c r="E21" s="58">
        <v>0</v>
      </c>
      <c r="F21" s="60">
        <v>0</v>
      </c>
    </row>
    <row r="22" spans="2:6" s="66" customFormat="1" ht="15.95" customHeight="1" x14ac:dyDescent="0.25">
      <c r="B22" s="57" t="s">
        <v>652</v>
      </c>
      <c r="C22" s="45" t="s">
        <v>653</v>
      </c>
      <c r="D22" s="45" t="s">
        <v>51</v>
      </c>
      <c r="E22" s="58">
        <v>0</v>
      </c>
      <c r="F22" s="60">
        <v>0</v>
      </c>
    </row>
    <row r="23" spans="2:6" s="66" customFormat="1" ht="15.95" customHeight="1" x14ac:dyDescent="0.25">
      <c r="B23" s="57" t="s">
        <v>191</v>
      </c>
      <c r="C23" s="45" t="s">
        <v>654</v>
      </c>
      <c r="D23" s="45" t="s">
        <v>51</v>
      </c>
      <c r="E23" s="58">
        <v>0</v>
      </c>
      <c r="F23" s="60">
        <v>0</v>
      </c>
    </row>
    <row r="24" spans="2:6" s="66" customFormat="1" ht="32.1" customHeight="1" x14ac:dyDescent="0.25">
      <c r="B24" s="47" t="s">
        <v>655</v>
      </c>
      <c r="C24" s="48" t="s">
        <v>656</v>
      </c>
      <c r="D24" s="49">
        <f>IF(D25="-",0,D25) + IF(D26="-",0,D26)</f>
        <v>0</v>
      </c>
      <c r="E24" s="45" t="s">
        <v>51</v>
      </c>
      <c r="F24" s="43" t="s">
        <v>51</v>
      </c>
    </row>
    <row r="25" spans="2:6" s="66" customFormat="1" ht="48" customHeight="1" x14ac:dyDescent="0.25">
      <c r="B25" s="56" t="s">
        <v>657</v>
      </c>
      <c r="C25" s="45" t="s">
        <v>658</v>
      </c>
      <c r="D25" s="58">
        <v>0</v>
      </c>
      <c r="E25" s="45" t="s">
        <v>51</v>
      </c>
      <c r="F25" s="43" t="s">
        <v>51</v>
      </c>
    </row>
    <row r="26" spans="2:6" s="66" customFormat="1" ht="32.1" customHeight="1" x14ac:dyDescent="0.25">
      <c r="B26" s="56" t="s">
        <v>659</v>
      </c>
      <c r="C26" s="45" t="s">
        <v>660</v>
      </c>
      <c r="D26" s="58">
        <v>0</v>
      </c>
      <c r="E26" s="45" t="s">
        <v>51</v>
      </c>
      <c r="F26" s="43" t="s">
        <v>51</v>
      </c>
    </row>
    <row r="27" spans="2:6" s="66" customFormat="1" ht="32.1" customHeight="1" x14ac:dyDescent="0.25">
      <c r="B27" s="47" t="s">
        <v>661</v>
      </c>
      <c r="C27" s="48" t="s">
        <v>662</v>
      </c>
      <c r="D27" s="49">
        <f>IF(D28="-",0,D28) + IF(D29="-",0,D29) + IF(D30="-",0,D30)</f>
        <v>0</v>
      </c>
      <c r="E27" s="45" t="s">
        <v>51</v>
      </c>
      <c r="F27" s="43" t="s">
        <v>51</v>
      </c>
    </row>
    <row r="28" spans="2:6" s="66" customFormat="1" ht="32.1" customHeight="1" x14ac:dyDescent="0.25">
      <c r="B28" s="56" t="s">
        <v>663</v>
      </c>
      <c r="C28" s="45" t="s">
        <v>664</v>
      </c>
      <c r="D28" s="58">
        <v>0</v>
      </c>
      <c r="E28" s="45" t="s">
        <v>51</v>
      </c>
      <c r="F28" s="43" t="s">
        <v>51</v>
      </c>
    </row>
    <row r="29" spans="2:6" s="66" customFormat="1" ht="32.1" customHeight="1" x14ac:dyDescent="0.25">
      <c r="B29" s="56" t="s">
        <v>665</v>
      </c>
      <c r="C29" s="45" t="s">
        <v>666</v>
      </c>
      <c r="D29" s="58">
        <v>0</v>
      </c>
      <c r="E29" s="45" t="s">
        <v>51</v>
      </c>
      <c r="F29" s="43" t="s">
        <v>51</v>
      </c>
    </row>
    <row r="30" spans="2:6" s="66" customFormat="1" ht="32.1" customHeight="1" x14ac:dyDescent="0.25">
      <c r="B30" s="56" t="s">
        <v>667</v>
      </c>
      <c r="C30" s="45" t="s">
        <v>668</v>
      </c>
      <c r="D30" s="58">
        <v>0</v>
      </c>
      <c r="E30" s="45" t="s">
        <v>51</v>
      </c>
      <c r="F30" s="43" t="s">
        <v>51</v>
      </c>
    </row>
    <row r="31" spans="2:6" s="66" customFormat="1" ht="32.1" customHeight="1" x14ac:dyDescent="0.25">
      <c r="B31" s="47" t="s">
        <v>669</v>
      </c>
      <c r="C31" s="48" t="s">
        <v>670</v>
      </c>
      <c r="D31" s="58">
        <v>0</v>
      </c>
      <c r="E31" s="58">
        <v>0</v>
      </c>
      <c r="F31" s="43" t="s">
        <v>51</v>
      </c>
    </row>
    <row r="32" spans="2:6" s="66" customFormat="1" ht="32.1" customHeight="1" x14ac:dyDescent="0.25">
      <c r="B32" s="82" t="s">
        <v>671</v>
      </c>
      <c r="C32" s="45" t="s">
        <v>672</v>
      </c>
      <c r="D32" s="58">
        <v>0</v>
      </c>
      <c r="E32" s="58">
        <v>0</v>
      </c>
      <c r="F32" s="60">
        <v>0</v>
      </c>
    </row>
    <row r="33" spans="2:6" s="66" customFormat="1" ht="15.95" customHeight="1" x14ac:dyDescent="0.25"/>
    <row r="34" spans="2:6" s="66" customFormat="1" ht="15.95" customHeight="1" x14ac:dyDescent="0.25">
      <c r="B34" s="83" t="s">
        <v>673</v>
      </c>
      <c r="C34" s="67"/>
      <c r="E34" s="125"/>
      <c r="F34" s="125"/>
    </row>
    <row r="35" spans="2:6" s="66" customFormat="1" ht="15.95" customHeight="1" x14ac:dyDescent="0.25">
      <c r="C35" s="84" t="s">
        <v>674</v>
      </c>
      <c r="E35" s="126" t="s">
        <v>675</v>
      </c>
      <c r="F35" s="126"/>
    </row>
    <row r="36" spans="2:6" s="66" customFormat="1" ht="15.95" customHeight="1" x14ac:dyDescent="0.25">
      <c r="B36" s="83" t="s">
        <v>676</v>
      </c>
      <c r="C36" s="67"/>
      <c r="E36" s="125"/>
      <c r="F36" s="125"/>
    </row>
    <row r="37" spans="2:6" s="66" customFormat="1" ht="15.95" customHeight="1" x14ac:dyDescent="0.25">
      <c r="B37" s="85" t="s">
        <v>677</v>
      </c>
      <c r="C37" s="84" t="s">
        <v>674</v>
      </c>
      <c r="E37" s="126" t="s">
        <v>675</v>
      </c>
      <c r="F37" s="126"/>
    </row>
    <row r="38" spans="2:6" s="37" customFormat="1" ht="15.95" customHeight="1" x14ac:dyDescent="0.2"/>
    <row r="39" spans="2:6" s="37" customFormat="1" ht="15.95" customHeight="1" x14ac:dyDescent="0.2">
      <c r="B39" s="86" t="s">
        <v>678</v>
      </c>
    </row>
  </sheetData>
  <mergeCells count="5">
    <mergeCell ref="B2:F2"/>
    <mergeCell ref="E34:F34"/>
    <mergeCell ref="E35:F35"/>
    <mergeCell ref="E36:F36"/>
    <mergeCell ref="E37:F37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10-1</vt:lpstr>
      <vt:lpstr>Раздел 10-2</vt:lpstr>
      <vt:lpstr>Раздел 10-3</vt:lpstr>
      <vt:lpstr>Раздел 10-4</vt:lpstr>
      <vt:lpstr>Раздел 10-5</vt:lpstr>
      <vt:lpstr>Раздел 10-6</vt:lpstr>
      <vt:lpstr>Раздел 10-7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2025-09-29T13:03:07Z</cp:lastPrinted>
  <dcterms:modified xsi:type="dcterms:W3CDTF">2025-09-29T13:05:48Z</dcterms:modified>
</cp:coreProperties>
</file>